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athcal.org\karate-maebashi\data\"/>
    </mc:Choice>
  </mc:AlternateContent>
  <xr:revisionPtr revIDLastSave="0" documentId="13_ncr:1_{71FC6AB8-2805-4C27-9ADE-5C51B0A29619}" xr6:coauthVersionLast="47" xr6:coauthVersionMax="47" xr10:uidLastSave="{00000000-0000-0000-0000-000000000000}"/>
  <bookViews>
    <workbookView xWindow="-110" yWindow="-110" windowWidth="27580" windowHeight="18460" activeTab="1" xr2:uid="{00000000-000D-0000-FFFF-FFFF00000000}"/>
  </bookViews>
  <sheets>
    <sheet name="種目名" sheetId="6" r:id="rId1"/>
    <sheet name="申込書" sheetId="7" r:id="rId2"/>
    <sheet name="R1申込書" sheetId="5" state="hidden" r:id="rId3"/>
  </sheets>
  <definedNames>
    <definedName name="_xlnm.Print_Area" localSheetId="2">'R1申込書'!$A$1:$P$69</definedName>
    <definedName name="_xlnm.Print_Area" localSheetId="1">申込書!$A$1:$L$61</definedName>
    <definedName name="学校長名">#REF!</definedName>
    <definedName name="校長名">#REF!</definedName>
    <definedName name="所属">#REF!</definedName>
    <definedName name="所属略称">#REF!</definedName>
    <definedName name="申込責任者名">#REF!</definedName>
  </definedNames>
  <calcPr calcId="191029"/>
</workbook>
</file>

<file path=xl/calcChain.xml><?xml version="1.0" encoding="utf-8"?>
<calcChain xmlns="http://schemas.openxmlformats.org/spreadsheetml/2006/main">
  <c r="H58" i="7" l="1"/>
  <c r="D54" i="7"/>
  <c r="L47" i="7"/>
  <c r="H47" i="7"/>
  <c r="D47" i="7"/>
  <c r="L40" i="7"/>
  <c r="H40" i="7"/>
  <c r="D40" i="7"/>
  <c r="L33" i="7"/>
  <c r="H33" i="7"/>
  <c r="D33" i="7"/>
  <c r="L26" i="7"/>
  <c r="H26" i="7"/>
  <c r="D26" i="7"/>
  <c r="H57" i="7" s="1"/>
  <c r="D19" i="7"/>
  <c r="L12" i="7"/>
  <c r="L19" i="7"/>
  <c r="H19" i="7"/>
  <c r="D12" i="7"/>
  <c r="L5" i="7"/>
  <c r="H5" i="7"/>
  <c r="B54" i="7"/>
  <c r="F47" i="7"/>
  <c r="J47" i="7"/>
  <c r="B47" i="7"/>
  <c r="J33" i="7"/>
  <c r="J26" i="7"/>
  <c r="J19" i="7"/>
  <c r="J40" i="7"/>
  <c r="J12" i="7"/>
  <c r="J5" i="7"/>
  <c r="F40" i="7"/>
  <c r="B40" i="7"/>
  <c r="F33" i="7"/>
  <c r="B33" i="7"/>
  <c r="F26" i="7"/>
  <c r="B26" i="7"/>
  <c r="F19" i="7"/>
  <c r="B19" i="7"/>
  <c r="F12" i="7"/>
  <c r="B12" i="7"/>
  <c r="F5" i="7"/>
  <c r="D5" i="7"/>
  <c r="B5" i="7"/>
  <c r="P47" i="5"/>
  <c r="P40" i="5"/>
  <c r="P33" i="5"/>
  <c r="P26" i="5"/>
  <c r="P19" i="5"/>
  <c r="P12" i="5"/>
  <c r="P5" i="5"/>
  <c r="L47" i="5"/>
  <c r="L40" i="5"/>
  <c r="L33" i="5"/>
  <c r="L26" i="5"/>
  <c r="L19" i="5"/>
  <c r="L12" i="5"/>
  <c r="L5" i="5"/>
  <c r="D60" i="5"/>
  <c r="H60" i="5"/>
  <c r="H49" i="5"/>
  <c r="H38" i="5"/>
  <c r="D38" i="5"/>
  <c r="H27" i="5"/>
  <c r="D27" i="5"/>
  <c r="H16" i="5"/>
  <c r="D16" i="5"/>
  <c r="H5" i="5"/>
  <c r="D5" i="5"/>
  <c r="J47" i="5"/>
  <c r="J26" i="5"/>
  <c r="J19" i="5"/>
  <c r="J12" i="5"/>
  <c r="J5" i="5"/>
  <c r="F60" i="5"/>
  <c r="B60" i="5"/>
  <c r="B49" i="5"/>
  <c r="F49" i="5"/>
  <c r="F38" i="5"/>
  <c r="B38" i="5"/>
  <c r="B27" i="5"/>
  <c r="F27" i="5"/>
  <c r="F16" i="5"/>
  <c r="B16" i="5"/>
  <c r="F5" i="5"/>
  <c r="B5" i="5"/>
  <c r="K58" i="7" l="1"/>
  <c r="K57" i="7"/>
  <c r="K59" i="7" s="1"/>
  <c r="K59" i="5"/>
  <c r="M59" i="5" s="1"/>
  <c r="C2" i="5"/>
  <c r="D49" i="5" l="1"/>
  <c r="K58" i="5" s="1"/>
  <c r="K60" i="5" l="1"/>
  <c r="M58" i="5"/>
  <c r="M60" i="5" s="1"/>
  <c r="N47" i="5"/>
  <c r="N40" i="5"/>
  <c r="N33" i="5"/>
  <c r="N26" i="5"/>
  <c r="N19" i="5"/>
  <c r="N12" i="5"/>
  <c r="J40" i="5"/>
  <c r="J33" i="5"/>
  <c r="N5" i="5"/>
  <c r="H59" i="7"/>
</calcChain>
</file>

<file path=xl/sharedStrings.xml><?xml version="1.0" encoding="utf-8"?>
<sst xmlns="http://schemas.openxmlformats.org/spreadsheetml/2006/main" count="220" uniqueCount="58">
  <si>
    <t>氏名</t>
    <rPh sb="0" eb="2">
      <t>シメイ</t>
    </rPh>
    <phoneticPr fontId="2"/>
  </si>
  <si>
    <t>よみ</t>
    <phoneticPr fontId="2"/>
  </si>
  <si>
    <t>NO.</t>
    <phoneticPr fontId="2"/>
  </si>
  <si>
    <t/>
  </si>
  <si>
    <t>　</t>
  </si>
  <si>
    <t>種目No</t>
    <rPh sb="0" eb="2">
      <t>シュモク</t>
    </rPh>
    <phoneticPr fontId="2"/>
  </si>
  <si>
    <t>種目名</t>
    <rPh sb="0" eb="2">
      <t>シュモク</t>
    </rPh>
    <rPh sb="2" eb="3">
      <t>メイ</t>
    </rPh>
    <phoneticPr fontId="2"/>
  </si>
  <si>
    <t>NO.</t>
    <phoneticPr fontId="2"/>
  </si>
  <si>
    <t>よみ</t>
    <phoneticPr fontId="2"/>
  </si>
  <si>
    <t>NO.</t>
    <phoneticPr fontId="2"/>
  </si>
  <si>
    <t>よみ</t>
    <phoneticPr fontId="2"/>
  </si>
  <si>
    <t>NO.</t>
    <phoneticPr fontId="2"/>
  </si>
  <si>
    <t>NO.</t>
    <phoneticPr fontId="2"/>
  </si>
  <si>
    <t>NO.</t>
    <phoneticPr fontId="2"/>
  </si>
  <si>
    <t>NO.</t>
    <phoneticPr fontId="2"/>
  </si>
  <si>
    <t>よみ</t>
    <phoneticPr fontId="2"/>
  </si>
  <si>
    <t>NO.</t>
    <phoneticPr fontId="2"/>
  </si>
  <si>
    <t>NO.</t>
    <phoneticPr fontId="2"/>
  </si>
  <si>
    <t>所属</t>
    <rPh sb="0" eb="2">
      <t>ショゾク</t>
    </rPh>
    <phoneticPr fontId="2"/>
  </si>
  <si>
    <t>所属長</t>
    <rPh sb="0" eb="3">
      <t>ショゾクチョウ</t>
    </rPh>
    <phoneticPr fontId="2"/>
  </si>
  <si>
    <t>申込責任者</t>
    <rPh sb="0" eb="1">
      <t>モウ</t>
    </rPh>
    <rPh sb="1" eb="2">
      <t>コミ</t>
    </rPh>
    <rPh sb="2" eb="5">
      <t>セキニンシャ</t>
    </rPh>
    <phoneticPr fontId="2"/>
  </si>
  <si>
    <t>中学生女子個人形</t>
    <rPh sb="0" eb="3">
      <t>チュウガクセイ</t>
    </rPh>
    <phoneticPr fontId="2"/>
  </si>
  <si>
    <t>中学生男子個人形</t>
    <rPh sb="0" eb="3">
      <t>チュウガクセイ</t>
    </rPh>
    <phoneticPr fontId="2"/>
  </si>
  <si>
    <t>一般1部男子個人形</t>
    <rPh sb="0" eb="2">
      <t>イッパン</t>
    </rPh>
    <rPh sb="3" eb="4">
      <t>ブ</t>
    </rPh>
    <rPh sb="4" eb="6">
      <t>ダンシ</t>
    </rPh>
    <rPh sb="6" eb="8">
      <t>コジン</t>
    </rPh>
    <rPh sb="8" eb="9">
      <t>カタ</t>
    </rPh>
    <phoneticPr fontId="2"/>
  </si>
  <si>
    <t>一般1部女子個人形</t>
    <rPh sb="0" eb="2">
      <t>イッパン</t>
    </rPh>
    <rPh sb="3" eb="4">
      <t>ブ</t>
    </rPh>
    <rPh sb="4" eb="6">
      <t>ジョシ</t>
    </rPh>
    <rPh sb="6" eb="8">
      <t>コジン</t>
    </rPh>
    <rPh sb="8" eb="9">
      <t>カタ</t>
    </rPh>
    <phoneticPr fontId="2"/>
  </si>
  <si>
    <t>一般2部男子個人形</t>
    <rPh sb="0" eb="2">
      <t>イッパン</t>
    </rPh>
    <rPh sb="3" eb="4">
      <t>ブ</t>
    </rPh>
    <rPh sb="4" eb="6">
      <t>ダンシ</t>
    </rPh>
    <rPh sb="6" eb="8">
      <t>コジン</t>
    </rPh>
    <phoneticPr fontId="2"/>
  </si>
  <si>
    <t>一般2部女子個人形</t>
    <rPh sb="0" eb="2">
      <t>イッパン</t>
    </rPh>
    <rPh sb="3" eb="4">
      <t>ブ</t>
    </rPh>
    <rPh sb="4" eb="6">
      <t>ジョシ</t>
    </rPh>
    <rPh sb="6" eb="8">
      <t>コジン</t>
    </rPh>
    <phoneticPr fontId="2"/>
  </si>
  <si>
    <t>形</t>
    <rPh sb="0" eb="1">
      <t>カタ</t>
    </rPh>
    <phoneticPr fontId="2"/>
  </si>
  <si>
    <t>組手</t>
    <rPh sb="0" eb="2">
      <t>クミテ</t>
    </rPh>
    <phoneticPr fontId="2"/>
  </si>
  <si>
    <t>人×２０００円=</t>
    <rPh sb="0" eb="1">
      <t>ニン</t>
    </rPh>
    <rPh sb="6" eb="7">
      <t>エン</t>
    </rPh>
    <phoneticPr fontId="2"/>
  </si>
  <si>
    <t>円</t>
    <rPh sb="0" eb="1">
      <t>エン</t>
    </rPh>
    <phoneticPr fontId="2"/>
  </si>
  <si>
    <t>参加人数・参加費</t>
    <rPh sb="0" eb="2">
      <t>サンカ</t>
    </rPh>
    <rPh sb="2" eb="4">
      <t>ニンズウ</t>
    </rPh>
    <rPh sb="5" eb="8">
      <t>サンカヒ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</si>
  <si>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</si>
  <si>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</si>
  <si>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令和元年度中毛ブロック大会・参加申込書（形）</t>
    <rPh sb="0" eb="2">
      <t>レイワ</t>
    </rPh>
    <rPh sb="2" eb="4">
      <t>ガンネン</t>
    </rPh>
    <rPh sb="4" eb="5">
      <t>ド</t>
    </rPh>
    <rPh sb="5" eb="7">
      <t>チュウモウ</t>
    </rPh>
    <rPh sb="11" eb="13">
      <t>タイカイ</t>
    </rPh>
    <rPh sb="20" eb="21">
      <t>カタ</t>
    </rPh>
    <phoneticPr fontId="2"/>
  </si>
  <si>
    <t>令和元年度中毛ブロック大会・参加申込書（組手）</t>
    <rPh sb="0" eb="2">
      <t>レイワ</t>
    </rPh>
    <rPh sb="2" eb="4">
      <t>ガンネン</t>
    </rPh>
    <rPh sb="4" eb="5">
      <t>ド</t>
    </rPh>
    <rPh sb="5" eb="7">
      <t>チュウモウ</t>
    </rPh>
    <rPh sb="11" eb="13">
      <t>タイカイ</t>
    </rPh>
    <rPh sb="20" eb="22">
      <t>クミテ</t>
    </rPh>
    <phoneticPr fontId="2"/>
  </si>
  <si>
    <t>前橋空手道教室</t>
    <rPh sb="0" eb="2">
      <t>マエバシ</t>
    </rPh>
    <rPh sb="2" eb="5">
      <t>カラテドウ</t>
    </rPh>
    <rPh sb="5" eb="7">
      <t>キョウシツ</t>
    </rPh>
    <phoneticPr fontId="2"/>
  </si>
  <si>
    <t>西川　二郎</t>
    <rPh sb="0" eb="2">
      <t>ニシカワ</t>
    </rPh>
    <rPh sb="3" eb="5">
      <t>ジロウ</t>
    </rPh>
    <phoneticPr fontId="2"/>
  </si>
  <si>
    <t>西川　二郎</t>
    <rPh sb="0" eb="1">
      <t>ニシ</t>
    </rPh>
    <rPh sb="1" eb="2">
      <t>カワ</t>
    </rPh>
    <rPh sb="3" eb="5">
      <t>ジロウ</t>
    </rPh>
    <phoneticPr fontId="2"/>
  </si>
  <si>
    <t>中学生男子個人組手</t>
    <rPh sb="0" eb="3">
      <t>チュウガクセイ</t>
    </rPh>
    <phoneticPr fontId="2"/>
  </si>
  <si>
    <t>中学生女子個人組手</t>
    <rPh sb="0" eb="3">
      <t>チュウガクセイ</t>
    </rPh>
    <phoneticPr fontId="2"/>
  </si>
  <si>
    <t>人×2千円=</t>
    <rPh sb="0" eb="1">
      <t>ニン</t>
    </rPh>
    <rPh sb="3" eb="4">
      <t>セン</t>
    </rPh>
    <rPh sb="4" eb="5">
      <t>エン</t>
    </rPh>
    <phoneticPr fontId="2"/>
  </si>
  <si>
    <t>令和３年度中毛ブロック大会・参加申込書</t>
    <rPh sb="0" eb="2">
      <t>レイワ</t>
    </rPh>
    <rPh sb="3" eb="5">
      <t>ネンド</t>
    </rPh>
    <rPh sb="4" eb="5">
      <t>ド</t>
    </rPh>
    <rPh sb="5" eb="7">
      <t>チュウモウ</t>
    </rPh>
    <rPh sb="11" eb="13">
      <t>タイカイ</t>
    </rPh>
    <phoneticPr fontId="2"/>
  </si>
  <si>
    <t>TEL</t>
    <phoneticPr fontId="2"/>
  </si>
  <si>
    <t>一般男子個人組手</t>
    <rPh sb="0" eb="2">
      <t>イッパン</t>
    </rPh>
    <rPh sb="2" eb="4">
      <t>ダンシ</t>
    </rPh>
    <rPh sb="4" eb="6">
      <t>コジン</t>
    </rPh>
    <phoneticPr fontId="2"/>
  </si>
  <si>
    <t>一般女子個人組手</t>
    <rPh sb="0" eb="2">
      <t>イッパン</t>
    </rPh>
    <rPh sb="2" eb="4">
      <t>ジョシ</t>
    </rPh>
    <rPh sb="4" eb="6">
      <t>コジン</t>
    </rPh>
    <phoneticPr fontId="2"/>
  </si>
  <si>
    <t>低学年男子個人形</t>
    <rPh sb="0" eb="1">
      <t>テイ</t>
    </rPh>
    <rPh sb="3" eb="5">
      <t>ダンシ</t>
    </rPh>
    <rPh sb="5" eb="7">
      <t>コジン</t>
    </rPh>
    <rPh sb="7" eb="8">
      <t>カタ</t>
    </rPh>
    <phoneticPr fontId="2"/>
  </si>
  <si>
    <t>低学年女子個人形</t>
    <rPh sb="0" eb="1">
      <t>テイ</t>
    </rPh>
    <rPh sb="3" eb="5">
      <t>ジョシ</t>
    </rPh>
    <rPh sb="5" eb="7">
      <t>コジン</t>
    </rPh>
    <rPh sb="7" eb="8">
      <t>カタ</t>
    </rPh>
    <phoneticPr fontId="2"/>
  </si>
  <si>
    <t>中学年男子個人形</t>
    <rPh sb="0" eb="1">
      <t>チュウ</t>
    </rPh>
    <rPh sb="3" eb="5">
      <t>ダンシ</t>
    </rPh>
    <rPh sb="5" eb="7">
      <t>コジン</t>
    </rPh>
    <rPh sb="7" eb="8">
      <t>カタ</t>
    </rPh>
    <phoneticPr fontId="2"/>
  </si>
  <si>
    <t>中学年女子個人形</t>
    <rPh sb="0" eb="1">
      <t>チュウ</t>
    </rPh>
    <rPh sb="3" eb="5">
      <t>ジョシ</t>
    </rPh>
    <rPh sb="5" eb="7">
      <t>コジン</t>
    </rPh>
    <rPh sb="7" eb="8">
      <t>カタ</t>
    </rPh>
    <phoneticPr fontId="2"/>
  </si>
  <si>
    <t>高学年男子個人形</t>
    <rPh sb="0" eb="1">
      <t>コウ</t>
    </rPh>
    <rPh sb="3" eb="5">
      <t>ダンシ</t>
    </rPh>
    <rPh sb="5" eb="7">
      <t>コジン</t>
    </rPh>
    <rPh sb="7" eb="8">
      <t>カタ</t>
    </rPh>
    <phoneticPr fontId="2"/>
  </si>
  <si>
    <t>高学年女子個人形</t>
    <rPh sb="0" eb="1">
      <t>コウ</t>
    </rPh>
    <rPh sb="3" eb="5">
      <t>ジョシ</t>
    </rPh>
    <rPh sb="5" eb="7">
      <t>コジン</t>
    </rPh>
    <rPh sb="7" eb="8">
      <t>カタ</t>
    </rPh>
    <phoneticPr fontId="2"/>
  </si>
  <si>
    <t>低学年男子個人組手</t>
    <rPh sb="0" eb="1">
      <t>テイ</t>
    </rPh>
    <rPh sb="3" eb="5">
      <t>ダンシ</t>
    </rPh>
    <rPh sb="5" eb="7">
      <t>コジン</t>
    </rPh>
    <phoneticPr fontId="2"/>
  </si>
  <si>
    <t>低学年女子個人組手</t>
    <rPh sb="0" eb="1">
      <t>テイ</t>
    </rPh>
    <rPh sb="3" eb="5">
      <t>ジョシ</t>
    </rPh>
    <rPh sb="5" eb="7">
      <t>コジン</t>
    </rPh>
    <phoneticPr fontId="2"/>
  </si>
  <si>
    <t>中学年男子個人組手</t>
    <rPh sb="0" eb="1">
      <t>チュウ</t>
    </rPh>
    <rPh sb="3" eb="5">
      <t>ダンシ</t>
    </rPh>
    <rPh sb="5" eb="7">
      <t>コジン</t>
    </rPh>
    <phoneticPr fontId="2"/>
  </si>
  <si>
    <t>中学年女子個人組手</t>
    <rPh sb="0" eb="1">
      <t>チュウ</t>
    </rPh>
    <rPh sb="3" eb="5">
      <t>ジョシ</t>
    </rPh>
    <rPh sb="5" eb="7">
      <t>コジン</t>
    </rPh>
    <phoneticPr fontId="2"/>
  </si>
  <si>
    <t>高学年男子個人組手</t>
    <rPh sb="0" eb="1">
      <t>コウ</t>
    </rPh>
    <rPh sb="3" eb="5">
      <t>ダンシ</t>
    </rPh>
    <rPh sb="5" eb="7">
      <t>コジン</t>
    </rPh>
    <phoneticPr fontId="2"/>
  </si>
  <si>
    <t>高学年女子個人組手</t>
    <rPh sb="0" eb="1">
      <t>コウ</t>
    </rPh>
    <rPh sb="3" eb="5">
      <t>ジョシ</t>
    </rPh>
    <rPh sb="5" eb="7">
      <t>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</si>
</sst>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2" borderId="11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2" xfId="0" applyFont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NumberFormat="1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4" fillId="0" borderId="1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30" xfId="0" applyFont="1" applyFill="1" applyBorder="1">
      <alignment vertical="center"/>
    </xf>
    <xf numFmtId="0" fontId="0" fillId="0" borderId="30" xfId="0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514350</xdr:colOff>
      <xdr:row>1</xdr:row>
      <xdr:rowOff>228600</xdr:rowOff>
    </xdr:from>
    <xdr:to>
      <xdr:col>13</xdr:col>
      <xdr:colOff>812800</xdr:colOff>
      <xdr:row>3</xdr:row>
      <xdr:rowOff>12700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A0D485E-E41B-4004-BB9F-38AE5DF29723}"/>
            </a:ext>
          </a:extLst>
        </xdr:cNvPr>
        <xdr:cNvSpPr/>
      </xdr:nvSpPr>
      <xdr:spPr>
        <a:xfrm>
          <a:off x="13722350" y="514350"/>
          <a:ext cx="0" cy="2413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11</xdr:col>
      <xdr:colOff>686547</xdr:colOff>
      <xdr:row>0</xdr:row>
      <xdr:rowOff>274170</xdr:rowOff>
    </xdr:from>
    <xdr:to>
      <xdr:col>11</xdr:col>
      <xdr:colOff>984997</xdr:colOff>
      <xdr:row>2</xdr:row>
      <xdr:rowOff>58270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7893236-CD30-49D4-9832-60D99491604D}"/>
            </a:ext>
          </a:extLst>
        </xdr:cNvPr>
        <xdr:cNvSpPr/>
      </xdr:nvSpPr>
      <xdr:spPr>
        <a:xfrm>
          <a:off x="8230347" y="274170"/>
          <a:ext cx="29845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514350</xdr:colOff>
      <xdr:row>1</xdr:row>
      <xdr:rowOff>228600</xdr:rowOff>
    </xdr:from>
    <xdr:to>
      <xdr:col>17</xdr:col>
      <xdr:colOff>812800</xdr:colOff>
      <xdr:row>3</xdr:row>
      <xdr:rowOff>12700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37200" y="514350"/>
          <a:ext cx="298450" cy="2413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15</xdr:col>
      <xdr:colOff>558800</xdr:colOff>
      <xdr:row>1</xdr:row>
      <xdr:rowOff>222250</xdr:rowOff>
    </xdr:from>
    <xdr:to>
      <xdr:col>15</xdr:col>
      <xdr:colOff>857250</xdr:colOff>
      <xdr:row>3</xdr:row>
      <xdr:rowOff>6350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385550" y="508000"/>
          <a:ext cx="298450" cy="2413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7</xdr:col>
      <xdr:colOff>648447</xdr:colOff>
      <xdr:row>1</xdr:row>
      <xdr:rowOff>229720</xdr:rowOff>
    </xdr:from>
    <xdr:to>
      <xdr:col>7</xdr:col>
      <xdr:colOff>946897</xdr:colOff>
      <xdr:row>3</xdr:row>
      <xdr:rowOff>13820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109447" y="513602"/>
          <a:ext cx="298450" cy="239806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C47"/>
  <sheetViews>
    <sheetView workbookViewId="0">
      <selection activeCell="C5" sqref="C1:C1048576"/>
    </sheetView>
  </sheetViews>
  <sheetFormatPr defaultRowHeight="13" x14ac:dyDescent="0.2"/>
  <cols>
    <col min="2" max="2" width="8.26953125" customWidth="1"/>
    <col min="3" max="3" width="23.90625" customWidth="1"/>
  </cols>
  <sheetData>
    <row r="4" spans="2:3" x14ac:dyDescent="0.2">
      <c r="B4" s="1" t="s">
        <v>5</v>
      </c>
      <c r="C4" s="1" t="s">
        <v>6</v>
      </c>
    </row>
    <row r="5" spans="2:3" x14ac:dyDescent="0.2">
      <c r="B5" s="28">
        <v>1</v>
      </c>
      <c r="C5" s="28" t="s">
        <v>46</v>
      </c>
    </row>
    <row r="6" spans="2:3" x14ac:dyDescent="0.2">
      <c r="B6" s="28">
        <v>2</v>
      </c>
      <c r="C6" s="28" t="s">
        <v>47</v>
      </c>
    </row>
    <row r="7" spans="2:3" x14ac:dyDescent="0.2">
      <c r="B7" s="28">
        <v>3</v>
      </c>
      <c r="C7" s="28" t="s">
        <v>48</v>
      </c>
    </row>
    <row r="8" spans="2:3" x14ac:dyDescent="0.2">
      <c r="B8" s="28">
        <v>4</v>
      </c>
      <c r="C8" s="28" t="s">
        <v>49</v>
      </c>
    </row>
    <row r="9" spans="2:3" x14ac:dyDescent="0.2">
      <c r="B9" s="28">
        <v>5</v>
      </c>
      <c r="C9" s="28" t="s">
        <v>50</v>
      </c>
    </row>
    <row r="10" spans="2:3" x14ac:dyDescent="0.2">
      <c r="B10" s="28">
        <v>6</v>
      </c>
      <c r="C10" s="28" t="s">
        <v>51</v>
      </c>
    </row>
    <row r="11" spans="2:3" x14ac:dyDescent="0.2">
      <c r="B11" s="28">
        <v>7</v>
      </c>
      <c r="C11" s="28" t="s">
        <v>22</v>
      </c>
    </row>
    <row r="12" spans="2:3" x14ac:dyDescent="0.2">
      <c r="B12" s="28">
        <v>8</v>
      </c>
      <c r="C12" s="28" t="s">
        <v>21</v>
      </c>
    </row>
    <row r="13" spans="2:3" x14ac:dyDescent="0.2">
      <c r="B13" s="28">
        <v>9</v>
      </c>
      <c r="C13" s="28" t="s">
        <v>23</v>
      </c>
    </row>
    <row r="14" spans="2:3" x14ac:dyDescent="0.2">
      <c r="B14" s="28">
        <v>10</v>
      </c>
      <c r="C14" s="28" t="s">
        <v>24</v>
      </c>
    </row>
    <row r="15" spans="2:3" x14ac:dyDescent="0.2">
      <c r="B15" s="28">
        <v>11</v>
      </c>
      <c r="C15" s="28" t="s">
        <v>25</v>
      </c>
    </row>
    <row r="16" spans="2:3" x14ac:dyDescent="0.2">
      <c r="B16" s="28">
        <v>12</v>
      </c>
      <c r="C16" s="28" t="s">
        <v>26</v>
      </c>
    </row>
    <row r="17" spans="2:3" x14ac:dyDescent="0.2">
      <c r="B17" s="28">
        <v>13</v>
      </c>
      <c r="C17" s="28" t="s">
        <v>52</v>
      </c>
    </row>
    <row r="18" spans="2:3" x14ac:dyDescent="0.2">
      <c r="B18" s="28">
        <v>14</v>
      </c>
      <c r="C18" s="28" t="s">
        <v>53</v>
      </c>
    </row>
    <row r="19" spans="2:3" x14ac:dyDescent="0.2">
      <c r="B19" s="28">
        <v>15</v>
      </c>
      <c r="C19" s="28" t="s">
        <v>54</v>
      </c>
    </row>
    <row r="20" spans="2:3" x14ac:dyDescent="0.2">
      <c r="B20" s="28">
        <v>16</v>
      </c>
      <c r="C20" s="28" t="s">
        <v>55</v>
      </c>
    </row>
    <row r="21" spans="2:3" x14ac:dyDescent="0.2">
      <c r="B21" s="28">
        <v>17</v>
      </c>
      <c r="C21" s="28" t="s">
        <v>56</v>
      </c>
    </row>
    <row r="22" spans="2:3" x14ac:dyDescent="0.2">
      <c r="B22" s="28">
        <v>18</v>
      </c>
      <c r="C22" s="28" t="s">
        <v>57</v>
      </c>
    </row>
    <row r="23" spans="2:3" x14ac:dyDescent="0.2">
      <c r="B23" s="28">
        <v>19</v>
      </c>
      <c r="C23" s="28" t="s">
        <v>39</v>
      </c>
    </row>
    <row r="24" spans="2:3" x14ac:dyDescent="0.2">
      <c r="B24" s="28">
        <v>20</v>
      </c>
      <c r="C24" s="28" t="s">
        <v>40</v>
      </c>
    </row>
    <row r="25" spans="2:3" x14ac:dyDescent="0.2">
      <c r="B25" s="28">
        <v>21</v>
      </c>
      <c r="C25" s="28" t="s">
        <v>44</v>
      </c>
    </row>
    <row r="26" spans="2:3" x14ac:dyDescent="0.2">
      <c r="B26" s="28">
        <v>22</v>
      </c>
      <c r="C26" s="28" t="s">
        <v>45</v>
      </c>
    </row>
    <row r="27" spans="2:3" x14ac:dyDescent="0.2">
      <c r="B27" s="28">
        <v>23</v>
      </c>
      <c r="C27" s="28"/>
    </row>
    <row r="28" spans="2:3" x14ac:dyDescent="0.2">
      <c r="B28" s="28">
        <v>24</v>
      </c>
      <c r="C28" s="28"/>
    </row>
    <row r="29" spans="2:3" x14ac:dyDescent="0.2">
      <c r="B29" s="28">
        <v>25</v>
      </c>
      <c r="C29" s="28"/>
    </row>
    <row r="30" spans="2:3" x14ac:dyDescent="0.2">
      <c r="B30" s="28">
        <v>26</v>
      </c>
      <c r="C30" s="28"/>
    </row>
    <row r="31" spans="2:3" x14ac:dyDescent="0.2">
      <c r="B31" s="8"/>
      <c r="C31" s="8" t="s">
        <v>3</v>
      </c>
    </row>
    <row r="32" spans="2:3" x14ac:dyDescent="0.2">
      <c r="B32" s="8"/>
      <c r="C32" s="8" t="s">
        <v>4</v>
      </c>
    </row>
    <row r="33" spans="2:3" x14ac:dyDescent="0.2">
      <c r="B33" s="8"/>
      <c r="C33" s="8" t="s">
        <v>3</v>
      </c>
    </row>
    <row r="34" spans="2:3" x14ac:dyDescent="0.2">
      <c r="B34" s="8"/>
      <c r="C34" s="8" t="s">
        <v>3</v>
      </c>
    </row>
    <row r="35" spans="2:3" x14ac:dyDescent="0.2">
      <c r="B35" s="8"/>
      <c r="C35" s="8" t="s">
        <v>3</v>
      </c>
    </row>
    <row r="36" spans="2:3" x14ac:dyDescent="0.2">
      <c r="B36" s="8"/>
      <c r="C36" s="8" t="s">
        <v>3</v>
      </c>
    </row>
    <row r="37" spans="2:3" x14ac:dyDescent="0.2">
      <c r="B37" s="8"/>
      <c r="C37" s="8" t="s">
        <v>3</v>
      </c>
    </row>
    <row r="38" spans="2:3" x14ac:dyDescent="0.2">
      <c r="B38" s="8"/>
      <c r="C38" s="8" t="s">
        <v>3</v>
      </c>
    </row>
    <row r="39" spans="2:3" x14ac:dyDescent="0.2">
      <c r="B39" s="8"/>
      <c r="C39" s="8" t="s">
        <v>3</v>
      </c>
    </row>
    <row r="40" spans="2:3" x14ac:dyDescent="0.2">
      <c r="B40" s="8"/>
      <c r="C40" s="8" t="s">
        <v>3</v>
      </c>
    </row>
    <row r="41" spans="2:3" x14ac:dyDescent="0.2">
      <c r="B41" s="8"/>
      <c r="C41" s="8" t="s">
        <v>3</v>
      </c>
    </row>
    <row r="42" spans="2:3" x14ac:dyDescent="0.2">
      <c r="B42" s="8"/>
      <c r="C42" s="8" t="s">
        <v>3</v>
      </c>
    </row>
    <row r="43" spans="2:3" x14ac:dyDescent="0.2">
      <c r="B43" s="8"/>
      <c r="C43" s="8" t="s">
        <v>3</v>
      </c>
    </row>
    <row r="44" spans="2:3" x14ac:dyDescent="0.2">
      <c r="B44" s="8"/>
      <c r="C44" s="8" t="s">
        <v>3</v>
      </c>
    </row>
    <row r="45" spans="2:3" x14ac:dyDescent="0.2">
      <c r="B45" s="8"/>
      <c r="C45" s="8" t="s">
        <v>3</v>
      </c>
    </row>
    <row r="46" spans="2:3" x14ac:dyDescent="0.2">
      <c r="B46" s="8"/>
      <c r="C46" s="8" t="s">
        <v>3</v>
      </c>
    </row>
    <row r="47" spans="2:3" x14ac:dyDescent="0.2">
      <c r="B47" s="8"/>
      <c r="C47" s="8" t="s">
        <v>3</v>
      </c>
    </row>
  </sheetData>
  <sortState xmlns:xlrd2="http://schemas.microsoft.com/office/spreadsheetml/2017/richdata2" ref="A6:C48">
    <sortCondition ref="B6:B48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F3DA5-78B0-43C5-BFA9-C0F246A3324B}">
  <dimension ref="A1:N60"/>
  <sheetViews>
    <sheetView tabSelected="1" view="pageBreakPreview" zoomScaleNormal="100" zoomScaleSheetLayoutView="100" workbookViewId="0">
      <selection activeCell="G53" sqref="G53"/>
    </sheetView>
  </sheetViews>
  <sheetFormatPr defaultRowHeight="13" x14ac:dyDescent="0.2"/>
  <cols>
    <col min="1" max="1" width="3" customWidth="1"/>
    <col min="2" max="2" width="7.36328125" customWidth="1"/>
    <col min="3" max="4" width="15.26953125" customWidth="1"/>
    <col min="5" max="5" width="3.26953125" customWidth="1"/>
    <col min="6" max="6" width="7.36328125" customWidth="1"/>
    <col min="7" max="8" width="15.26953125" customWidth="1"/>
    <col min="9" max="9" width="3.26953125" customWidth="1"/>
    <col min="10" max="10" width="7.36328125" customWidth="1"/>
    <col min="11" max="12" width="15.26953125" customWidth="1"/>
    <col min="13" max="14" width="3.453125" customWidth="1"/>
    <col min="15" max="15" width="4.453125" customWidth="1"/>
  </cols>
  <sheetData>
    <row r="1" spans="1:14" ht="22.5" customHeight="1" x14ac:dyDescent="0.2">
      <c r="A1" s="25" t="s">
        <v>42</v>
      </c>
      <c r="B1" s="11"/>
      <c r="C1" s="11"/>
      <c r="D1" s="11"/>
      <c r="G1" s="11"/>
      <c r="H1" s="11"/>
      <c r="I1" s="25"/>
      <c r="J1" s="11"/>
      <c r="K1" s="11"/>
      <c r="L1" s="11"/>
      <c r="N1" s="11"/>
    </row>
    <row r="2" spans="1:14" ht="18.649999999999999" customHeight="1" x14ac:dyDescent="0.2">
      <c r="B2" s="45" t="s">
        <v>18</v>
      </c>
      <c r="C2" s="63"/>
      <c r="D2" s="64"/>
      <c r="F2" s="31" t="s">
        <v>20</v>
      </c>
      <c r="G2" s="65"/>
      <c r="H2" s="66"/>
      <c r="J2" s="32" t="s">
        <v>19</v>
      </c>
      <c r="K2" s="65"/>
      <c r="L2" s="66"/>
    </row>
    <row r="3" spans="1:14" ht="17.5" customHeight="1" x14ac:dyDescent="0.2">
      <c r="B3" s="27"/>
      <c r="C3" s="27"/>
      <c r="D3" s="20"/>
      <c r="F3" s="45" t="s">
        <v>43</v>
      </c>
      <c r="G3" s="62"/>
      <c r="H3" s="62"/>
    </row>
    <row r="4" spans="1:14" ht="11.5" customHeight="1" x14ac:dyDescent="0.2">
      <c r="J4" s="23"/>
      <c r="K4" s="20"/>
      <c r="L4" s="20"/>
      <c r="M4" s="19"/>
      <c r="N4" s="19"/>
    </row>
    <row r="5" spans="1:14" ht="17" customHeight="1" thickBot="1" x14ac:dyDescent="0.25">
      <c r="A5" s="34">
        <v>1</v>
      </c>
      <c r="B5" s="22" t="str">
        <f>VLOOKUP(A5,種目名!$B$5:$C$30,2,0)</f>
        <v>低学年男子個人形</v>
      </c>
      <c r="D5" s="12">
        <f>COUNTA(C7:C10)</f>
        <v>0</v>
      </c>
      <c r="E5" s="34">
        <v>2</v>
      </c>
      <c r="F5" s="22" t="str">
        <f>VLOOKUP(E5,種目名!$B$5:$C$30,2,0)</f>
        <v>低学年女子個人形</v>
      </c>
      <c r="G5" s="22"/>
      <c r="H5" s="12">
        <f>COUNTA(G7:G10)</f>
        <v>0</v>
      </c>
      <c r="I5" s="34">
        <v>3</v>
      </c>
      <c r="J5" s="22" t="str">
        <f>VLOOKUP(I5,種目名!$B$5:$C$30,2,0)</f>
        <v>中学年男子個人形</v>
      </c>
      <c r="L5" s="12">
        <f>COUNTA(K7:K10)</f>
        <v>0</v>
      </c>
    </row>
    <row r="6" spans="1:14" ht="17" customHeight="1" thickBot="1" x14ac:dyDescent="0.25">
      <c r="B6" s="16" t="s">
        <v>2</v>
      </c>
      <c r="C6" s="17" t="s">
        <v>0</v>
      </c>
      <c r="D6" s="18" t="s">
        <v>1</v>
      </c>
      <c r="F6" s="16" t="s">
        <v>2</v>
      </c>
      <c r="G6" s="17" t="s">
        <v>0</v>
      </c>
      <c r="H6" s="18" t="s">
        <v>1</v>
      </c>
      <c r="J6" s="16" t="s">
        <v>2</v>
      </c>
      <c r="K6" s="17" t="s">
        <v>0</v>
      </c>
      <c r="L6" s="18" t="s">
        <v>1</v>
      </c>
    </row>
    <row r="7" spans="1:14" ht="17" customHeight="1" x14ac:dyDescent="0.2">
      <c r="A7" s="7"/>
      <c r="B7" s="30">
        <v>1</v>
      </c>
      <c r="C7" s="2"/>
      <c r="D7" s="3"/>
      <c r="E7" s="7"/>
      <c r="F7" s="30">
        <v>1</v>
      </c>
      <c r="G7" s="2"/>
      <c r="H7" s="3"/>
      <c r="I7" s="7"/>
      <c r="J7" s="30">
        <v>1</v>
      </c>
      <c r="K7" s="2"/>
      <c r="L7" s="3"/>
    </row>
    <row r="8" spans="1:14" ht="17" customHeight="1" x14ac:dyDescent="0.2">
      <c r="A8" s="7"/>
      <c r="B8" s="9">
        <v>2</v>
      </c>
      <c r="C8" s="1"/>
      <c r="D8" s="4"/>
      <c r="E8" s="7"/>
      <c r="F8" s="9">
        <v>2</v>
      </c>
      <c r="G8" s="1"/>
      <c r="H8" s="4"/>
      <c r="I8" s="7"/>
      <c r="J8" s="9">
        <v>2</v>
      </c>
      <c r="K8" s="1"/>
      <c r="L8" s="4"/>
    </row>
    <row r="9" spans="1:14" ht="17" customHeight="1" x14ac:dyDescent="0.2">
      <c r="A9" s="7"/>
      <c r="B9" s="9">
        <v>3</v>
      </c>
      <c r="C9" s="1"/>
      <c r="D9" s="4"/>
      <c r="E9" s="7"/>
      <c r="F9" s="9">
        <v>3</v>
      </c>
      <c r="G9" s="1"/>
      <c r="H9" s="4"/>
      <c r="I9" s="7"/>
      <c r="J9" s="9">
        <v>3</v>
      </c>
      <c r="K9" s="1"/>
      <c r="L9" s="4"/>
    </row>
    <row r="10" spans="1:14" ht="17" customHeight="1" thickBot="1" x14ac:dyDescent="0.25">
      <c r="A10" s="7"/>
      <c r="B10" s="10">
        <v>4</v>
      </c>
      <c r="C10" s="5"/>
      <c r="D10" s="6"/>
      <c r="E10" s="7"/>
      <c r="F10" s="10">
        <v>4</v>
      </c>
      <c r="G10" s="5"/>
      <c r="H10" s="6"/>
      <c r="I10" s="7"/>
      <c r="J10" s="10">
        <v>4</v>
      </c>
      <c r="K10" s="5"/>
      <c r="L10" s="6"/>
    </row>
    <row r="11" spans="1:14" ht="17" customHeight="1" x14ac:dyDescent="0.2">
      <c r="A11" s="7"/>
      <c r="B11" s="52"/>
      <c r="C11" s="53"/>
      <c r="D11" s="53"/>
      <c r="E11" s="7"/>
      <c r="F11" s="20"/>
      <c r="G11" s="11"/>
      <c r="H11" s="11"/>
      <c r="I11" s="7"/>
      <c r="J11" s="52"/>
      <c r="K11" s="53"/>
      <c r="L11" s="53"/>
    </row>
    <row r="12" spans="1:14" ht="17" customHeight="1" thickBot="1" x14ac:dyDescent="0.25">
      <c r="A12" s="34">
        <v>4</v>
      </c>
      <c r="B12" s="22" t="str">
        <f>VLOOKUP(A12,種目名!$B$5:$C$30,2,0)</f>
        <v>中学年女子個人形</v>
      </c>
      <c r="D12" s="12">
        <f>COUNTA(C14:C17)</f>
        <v>0</v>
      </c>
      <c r="E12" s="34">
        <v>5</v>
      </c>
      <c r="F12" s="22" t="str">
        <f>VLOOKUP(E12,種目名!$B$5:$C$30,2,0)</f>
        <v>高学年男子個人形</v>
      </c>
      <c r="I12" s="34">
        <v>6</v>
      </c>
      <c r="J12" s="22" t="str">
        <f>VLOOKUP(I12,種目名!$B$5:$C$30,2,0)</f>
        <v>高学年女子個人形</v>
      </c>
      <c r="L12" s="12">
        <f>COUNTA(K14:K17)</f>
        <v>0</v>
      </c>
    </row>
    <row r="13" spans="1:14" ht="17" customHeight="1" thickBot="1" x14ac:dyDescent="0.25">
      <c r="B13" s="16" t="s">
        <v>2</v>
      </c>
      <c r="C13" s="17" t="s">
        <v>0</v>
      </c>
      <c r="D13" s="18" t="s">
        <v>1</v>
      </c>
      <c r="F13" s="16" t="s">
        <v>2</v>
      </c>
      <c r="G13" s="17" t="s">
        <v>0</v>
      </c>
      <c r="H13" s="18" t="s">
        <v>1</v>
      </c>
      <c r="J13" s="16" t="s">
        <v>2</v>
      </c>
      <c r="K13" s="17" t="s">
        <v>0</v>
      </c>
      <c r="L13" s="18" t="s">
        <v>1</v>
      </c>
    </row>
    <row r="14" spans="1:14" ht="17" customHeight="1" x14ac:dyDescent="0.2">
      <c r="A14" s="7"/>
      <c r="B14" s="30">
        <v>1</v>
      </c>
      <c r="C14" s="2"/>
      <c r="D14" s="3"/>
      <c r="E14" s="7"/>
      <c r="F14" s="30">
        <v>1</v>
      </c>
      <c r="G14" s="2"/>
      <c r="H14" s="3"/>
      <c r="I14" s="7"/>
      <c r="J14" s="30">
        <v>1</v>
      </c>
      <c r="K14" s="2"/>
      <c r="L14" s="3"/>
    </row>
    <row r="15" spans="1:14" ht="17" customHeight="1" x14ac:dyDescent="0.2">
      <c r="A15" s="7"/>
      <c r="B15" s="9">
        <v>2</v>
      </c>
      <c r="C15" s="1"/>
      <c r="D15" s="4"/>
      <c r="E15" s="7"/>
      <c r="F15" s="9">
        <v>2</v>
      </c>
      <c r="G15" s="1"/>
      <c r="H15" s="4"/>
      <c r="I15" s="7"/>
      <c r="J15" s="9">
        <v>2</v>
      </c>
      <c r="K15" s="1"/>
      <c r="L15" s="4"/>
    </row>
    <row r="16" spans="1:14" ht="17" customHeight="1" x14ac:dyDescent="0.2">
      <c r="A16" s="7"/>
      <c r="B16" s="9">
        <v>3</v>
      </c>
      <c r="C16" s="1"/>
      <c r="D16" s="4"/>
      <c r="E16" s="7"/>
      <c r="F16" s="9">
        <v>3</v>
      </c>
      <c r="G16" s="1"/>
      <c r="H16" s="4"/>
      <c r="I16" s="7"/>
      <c r="J16" s="9">
        <v>3</v>
      </c>
      <c r="K16" s="1"/>
      <c r="L16" s="4"/>
    </row>
    <row r="17" spans="1:12" ht="17" customHeight="1" thickBot="1" x14ac:dyDescent="0.25">
      <c r="A17" s="7"/>
      <c r="B17" s="10">
        <v>4</v>
      </c>
      <c r="C17" s="5"/>
      <c r="D17" s="6"/>
      <c r="E17" s="7"/>
      <c r="F17" s="10">
        <v>4</v>
      </c>
      <c r="G17" s="5"/>
      <c r="H17" s="6"/>
      <c r="I17" s="7"/>
      <c r="J17" s="10">
        <v>4</v>
      </c>
      <c r="K17" s="5"/>
      <c r="L17" s="6"/>
    </row>
    <row r="18" spans="1:12" ht="17" customHeight="1" x14ac:dyDescent="0.2">
      <c r="A18" s="7"/>
      <c r="B18" s="20"/>
      <c r="C18" s="11"/>
      <c r="D18" s="11"/>
      <c r="E18" s="7"/>
      <c r="F18" s="20"/>
      <c r="G18" s="11"/>
      <c r="H18" s="11"/>
      <c r="I18" s="7"/>
      <c r="J18" s="20"/>
      <c r="K18" s="11"/>
      <c r="L18" s="11"/>
    </row>
    <row r="19" spans="1:12" ht="17" customHeight="1" thickBot="1" x14ac:dyDescent="0.25">
      <c r="A19" s="34">
        <v>7</v>
      </c>
      <c r="B19" s="22" t="str">
        <f>VLOOKUP(A19,種目名!$B$5:$C$30,2,0)</f>
        <v>中学生男子個人形</v>
      </c>
      <c r="D19" s="12">
        <f>COUNTA(C21:C24)</f>
        <v>0</v>
      </c>
      <c r="E19" s="34">
        <v>8</v>
      </c>
      <c r="F19" s="22" t="str">
        <f>VLOOKUP(E19,種目名!$B$5:$C$30,2,0)</f>
        <v>中学生女子個人形</v>
      </c>
      <c r="H19" s="12">
        <f>COUNTA(G21:G24)</f>
        <v>0</v>
      </c>
      <c r="I19" s="34">
        <v>9</v>
      </c>
      <c r="J19" s="22" t="str">
        <f>VLOOKUP(I19,種目名!$B$5:$C$30,2,0)</f>
        <v>一般1部男子個人形</v>
      </c>
      <c r="L19" s="12">
        <f>COUNTA(K21:K24)</f>
        <v>0</v>
      </c>
    </row>
    <row r="20" spans="1:12" ht="17" customHeight="1" thickBot="1" x14ac:dyDescent="0.25">
      <c r="B20" s="16" t="s">
        <v>2</v>
      </c>
      <c r="C20" s="17" t="s">
        <v>0</v>
      </c>
      <c r="D20" s="18" t="s">
        <v>1</v>
      </c>
      <c r="F20" s="16" t="s">
        <v>2</v>
      </c>
      <c r="G20" s="17" t="s">
        <v>0</v>
      </c>
      <c r="H20" s="18" t="s">
        <v>1</v>
      </c>
      <c r="J20" s="16" t="s">
        <v>2</v>
      </c>
      <c r="K20" s="17" t="s">
        <v>0</v>
      </c>
      <c r="L20" s="18" t="s">
        <v>1</v>
      </c>
    </row>
    <row r="21" spans="1:12" ht="17" customHeight="1" x14ac:dyDescent="0.2">
      <c r="A21" s="7"/>
      <c r="B21" s="30">
        <v>1</v>
      </c>
      <c r="C21" s="2"/>
      <c r="D21" s="3"/>
      <c r="E21" s="7"/>
      <c r="F21" s="30">
        <v>1</v>
      </c>
      <c r="G21" s="2"/>
      <c r="H21" s="3"/>
      <c r="I21" s="7"/>
      <c r="J21" s="30">
        <v>1</v>
      </c>
      <c r="K21" s="2"/>
      <c r="L21" s="3"/>
    </row>
    <row r="22" spans="1:12" ht="17" customHeight="1" x14ac:dyDescent="0.2">
      <c r="A22" s="7"/>
      <c r="B22" s="9">
        <v>2</v>
      </c>
      <c r="C22" s="1"/>
      <c r="D22" s="4"/>
      <c r="E22" s="7"/>
      <c r="F22" s="9">
        <v>2</v>
      </c>
      <c r="G22" s="1"/>
      <c r="H22" s="4"/>
      <c r="I22" s="7"/>
      <c r="J22" s="9">
        <v>2</v>
      </c>
      <c r="K22" s="1"/>
      <c r="L22" s="4"/>
    </row>
    <row r="23" spans="1:12" ht="17" customHeight="1" x14ac:dyDescent="0.2">
      <c r="A23" s="7"/>
      <c r="B23" s="9">
        <v>3</v>
      </c>
      <c r="C23" s="1"/>
      <c r="D23" s="4"/>
      <c r="E23" s="7"/>
      <c r="F23" s="9">
        <v>3</v>
      </c>
      <c r="G23" s="1"/>
      <c r="H23" s="4"/>
      <c r="I23" s="7"/>
      <c r="J23" s="9">
        <v>3</v>
      </c>
      <c r="K23" s="1"/>
      <c r="L23" s="4"/>
    </row>
    <row r="24" spans="1:12" ht="17" customHeight="1" thickBot="1" x14ac:dyDescent="0.25">
      <c r="A24" s="7"/>
      <c r="B24" s="10">
        <v>4</v>
      </c>
      <c r="C24" s="5"/>
      <c r="D24" s="6"/>
      <c r="E24" s="7"/>
      <c r="F24" s="10">
        <v>4</v>
      </c>
      <c r="G24" s="5"/>
      <c r="H24" s="6"/>
      <c r="I24" s="7"/>
      <c r="J24" s="10">
        <v>4</v>
      </c>
      <c r="K24" s="5"/>
      <c r="L24" s="6"/>
    </row>
    <row r="25" spans="1:12" ht="17" customHeight="1" x14ac:dyDescent="0.2"/>
    <row r="26" spans="1:12" ht="17" customHeight="1" thickBot="1" x14ac:dyDescent="0.25">
      <c r="A26" s="34">
        <v>10</v>
      </c>
      <c r="B26" s="22" t="str">
        <f>VLOOKUP(A26,種目名!$B$5:$C$30,2,0)</f>
        <v>一般1部女子個人形</v>
      </c>
      <c r="D26" s="12">
        <f>COUNTA(C28:C31)</f>
        <v>0</v>
      </c>
      <c r="E26" s="34">
        <v>11</v>
      </c>
      <c r="F26" s="22" t="str">
        <f>VLOOKUP(E26,種目名!$B$5:$C$30,2,0)</f>
        <v>一般2部男子個人形</v>
      </c>
      <c r="H26" s="12">
        <f>COUNTA(G28:G31)</f>
        <v>0</v>
      </c>
      <c r="I26" s="34">
        <v>12</v>
      </c>
      <c r="J26" s="22" t="str">
        <f>VLOOKUP(I26,種目名!$B$5:$C$30,2,0)</f>
        <v>一般2部女子個人形</v>
      </c>
      <c r="L26" s="12">
        <f>COUNTA(K28:K31)</f>
        <v>0</v>
      </c>
    </row>
    <row r="27" spans="1:12" ht="17" customHeight="1" thickBot="1" x14ac:dyDescent="0.25">
      <c r="B27" s="16" t="s">
        <v>2</v>
      </c>
      <c r="C27" s="17" t="s">
        <v>0</v>
      </c>
      <c r="D27" s="18" t="s">
        <v>1</v>
      </c>
      <c r="F27" s="16" t="s">
        <v>2</v>
      </c>
      <c r="G27" s="17" t="s">
        <v>0</v>
      </c>
      <c r="H27" s="18" t="s">
        <v>1</v>
      </c>
      <c r="J27" s="16" t="s">
        <v>2</v>
      </c>
      <c r="K27" s="17" t="s">
        <v>0</v>
      </c>
      <c r="L27" s="18" t="s">
        <v>1</v>
      </c>
    </row>
    <row r="28" spans="1:12" ht="17" customHeight="1" x14ac:dyDescent="0.2">
      <c r="A28" s="7"/>
      <c r="B28" s="30">
        <v>1</v>
      </c>
      <c r="C28" s="2"/>
      <c r="D28" s="3"/>
      <c r="E28" s="7"/>
      <c r="F28" s="30">
        <v>1</v>
      </c>
      <c r="G28" s="2"/>
      <c r="H28" s="3"/>
      <c r="I28" s="7"/>
      <c r="J28" s="30">
        <v>1</v>
      </c>
      <c r="K28" s="2"/>
      <c r="L28" s="3"/>
    </row>
    <row r="29" spans="1:12" ht="17" customHeight="1" x14ac:dyDescent="0.2">
      <c r="A29" s="7"/>
      <c r="B29" s="9">
        <v>2</v>
      </c>
      <c r="C29" s="1"/>
      <c r="D29" s="4"/>
      <c r="E29" s="7"/>
      <c r="F29" s="9">
        <v>2</v>
      </c>
      <c r="G29" s="1"/>
      <c r="H29" s="4"/>
      <c r="I29" s="7"/>
      <c r="J29" s="9">
        <v>2</v>
      </c>
      <c r="K29" s="1"/>
      <c r="L29" s="4"/>
    </row>
    <row r="30" spans="1:12" ht="17" customHeight="1" x14ac:dyDescent="0.2">
      <c r="A30" s="7"/>
      <c r="B30" s="9">
        <v>3</v>
      </c>
      <c r="C30" s="1"/>
      <c r="D30" s="4"/>
      <c r="E30" s="7"/>
      <c r="F30" s="9">
        <v>3</v>
      </c>
      <c r="G30" s="1"/>
      <c r="H30" s="4"/>
      <c r="I30" s="7"/>
      <c r="J30" s="9">
        <v>3</v>
      </c>
      <c r="K30" s="1"/>
      <c r="L30" s="4"/>
    </row>
    <row r="31" spans="1:12" ht="17" customHeight="1" thickBot="1" x14ac:dyDescent="0.25">
      <c r="A31" s="7"/>
      <c r="B31" s="10">
        <v>4</v>
      </c>
      <c r="C31" s="5"/>
      <c r="D31" s="6"/>
      <c r="E31" s="7"/>
      <c r="F31" s="10">
        <v>4</v>
      </c>
      <c r="G31" s="5"/>
      <c r="H31" s="6"/>
      <c r="I31" s="7"/>
      <c r="J31" s="10">
        <v>4</v>
      </c>
      <c r="K31" s="5"/>
      <c r="L31" s="6"/>
    </row>
    <row r="32" spans="1:12" ht="17" customHeight="1" x14ac:dyDescent="0.2"/>
    <row r="33" spans="1:12" ht="17" customHeight="1" thickBot="1" x14ac:dyDescent="0.25">
      <c r="A33" s="34">
        <v>13</v>
      </c>
      <c r="B33" s="22" t="str">
        <f>VLOOKUP(A33,種目名!$B$5:$C$30,2,0)</f>
        <v>低学年男子個人組手</v>
      </c>
      <c r="D33" s="12">
        <f>COUNTA(C35:C38)</f>
        <v>0</v>
      </c>
      <c r="E33" s="34">
        <v>14</v>
      </c>
      <c r="F33" s="22" t="str">
        <f>VLOOKUP(E33,種目名!$B$5:$C$30,2,0)</f>
        <v>低学年女子個人組手</v>
      </c>
      <c r="H33" s="12">
        <f>COUNTA(G35:G38)</f>
        <v>0</v>
      </c>
      <c r="I33" s="34">
        <v>15</v>
      </c>
      <c r="J33" s="22" t="str">
        <f>VLOOKUP(I33,種目名!$B$5:$C$30,2,0)</f>
        <v>中学年男子個人組手</v>
      </c>
      <c r="L33" s="12">
        <f>COUNTA(K35:K38)</f>
        <v>0</v>
      </c>
    </row>
    <row r="34" spans="1:12" ht="17" customHeight="1" thickBot="1" x14ac:dyDescent="0.25">
      <c r="B34" s="16" t="s">
        <v>2</v>
      </c>
      <c r="C34" s="17" t="s">
        <v>0</v>
      </c>
      <c r="D34" s="18" t="s">
        <v>1</v>
      </c>
      <c r="F34" s="16" t="s">
        <v>2</v>
      </c>
      <c r="G34" s="17" t="s">
        <v>0</v>
      </c>
      <c r="H34" s="18" t="s">
        <v>1</v>
      </c>
      <c r="J34" s="16" t="s">
        <v>2</v>
      </c>
      <c r="K34" s="17" t="s">
        <v>0</v>
      </c>
      <c r="L34" s="18" t="s">
        <v>1</v>
      </c>
    </row>
    <row r="35" spans="1:12" ht="17" customHeight="1" x14ac:dyDescent="0.2">
      <c r="A35" s="7"/>
      <c r="B35" s="30">
        <v>1</v>
      </c>
      <c r="C35" s="2"/>
      <c r="D35" s="3"/>
      <c r="E35" s="7"/>
      <c r="F35" s="30">
        <v>1</v>
      </c>
      <c r="G35" s="2"/>
      <c r="H35" s="3"/>
      <c r="I35" s="7"/>
      <c r="J35" s="30">
        <v>1</v>
      </c>
      <c r="K35" s="2"/>
      <c r="L35" s="3"/>
    </row>
    <row r="36" spans="1:12" ht="17" customHeight="1" x14ac:dyDescent="0.2">
      <c r="A36" s="7"/>
      <c r="B36" s="9">
        <v>2</v>
      </c>
      <c r="C36" s="1"/>
      <c r="D36" s="4"/>
      <c r="E36" s="7"/>
      <c r="F36" s="9">
        <v>2</v>
      </c>
      <c r="G36" s="1"/>
      <c r="H36" s="4"/>
      <c r="I36" s="7"/>
      <c r="J36" s="9">
        <v>2</v>
      </c>
      <c r="K36" s="1"/>
      <c r="L36" s="4"/>
    </row>
    <row r="37" spans="1:12" ht="17" customHeight="1" x14ac:dyDescent="0.2">
      <c r="A37" s="7"/>
      <c r="B37" s="9">
        <v>3</v>
      </c>
      <c r="C37" s="1"/>
      <c r="D37" s="4"/>
      <c r="E37" s="7"/>
      <c r="F37" s="9">
        <v>3</v>
      </c>
      <c r="G37" s="1"/>
      <c r="H37" s="4"/>
      <c r="I37" s="7"/>
      <c r="J37" s="9">
        <v>3</v>
      </c>
      <c r="K37" s="1"/>
      <c r="L37" s="4"/>
    </row>
    <row r="38" spans="1:12" ht="17" customHeight="1" thickBot="1" x14ac:dyDescent="0.25">
      <c r="A38" s="7"/>
      <c r="B38" s="10">
        <v>4</v>
      </c>
      <c r="C38" s="5"/>
      <c r="D38" s="6"/>
      <c r="E38" s="7"/>
      <c r="F38" s="10">
        <v>4</v>
      </c>
      <c r="G38" s="5"/>
      <c r="H38" s="6"/>
      <c r="I38" s="7"/>
      <c r="J38" s="10">
        <v>4</v>
      </c>
      <c r="K38" s="5"/>
      <c r="L38" s="6"/>
    </row>
    <row r="39" spans="1:12" ht="17" customHeight="1" x14ac:dyDescent="0.2"/>
    <row r="40" spans="1:12" ht="17" customHeight="1" thickBot="1" x14ac:dyDescent="0.25">
      <c r="A40" s="34">
        <v>16</v>
      </c>
      <c r="B40" s="22" t="str">
        <f>VLOOKUP(A40,種目名!$B$5:$C$30,2,0)</f>
        <v>中学年女子個人組手</v>
      </c>
      <c r="D40" s="12">
        <f>COUNTA(C42:C45)</f>
        <v>0</v>
      </c>
      <c r="E40" s="34">
        <v>17</v>
      </c>
      <c r="F40" s="22" t="str">
        <f>VLOOKUP(E40,種目名!$B$5:$C$30,2,0)</f>
        <v>高学年男子個人組手</v>
      </c>
      <c r="H40" s="12">
        <f>COUNTA(G42:G45)</f>
        <v>0</v>
      </c>
      <c r="I40" s="34">
        <v>18</v>
      </c>
      <c r="J40" s="22" t="str">
        <f>VLOOKUP(I40,種目名!$B$5:$C$30,2,0)</f>
        <v>高学年女子個人組手</v>
      </c>
      <c r="L40" s="12">
        <f>COUNTA(K42:K45)</f>
        <v>0</v>
      </c>
    </row>
    <row r="41" spans="1:12" ht="17" customHeight="1" thickBot="1" x14ac:dyDescent="0.25">
      <c r="B41" s="16" t="s">
        <v>2</v>
      </c>
      <c r="C41" s="17" t="s">
        <v>0</v>
      </c>
      <c r="D41" s="18" t="s">
        <v>1</v>
      </c>
      <c r="F41" s="16" t="s">
        <v>2</v>
      </c>
      <c r="G41" s="17" t="s">
        <v>0</v>
      </c>
      <c r="H41" s="18" t="s">
        <v>1</v>
      </c>
      <c r="J41" s="16" t="s">
        <v>2</v>
      </c>
      <c r="K41" s="17" t="s">
        <v>0</v>
      </c>
      <c r="L41" s="18" t="s">
        <v>1</v>
      </c>
    </row>
    <row r="42" spans="1:12" ht="17" customHeight="1" x14ac:dyDescent="0.2">
      <c r="A42" s="7"/>
      <c r="B42" s="30">
        <v>1</v>
      </c>
      <c r="C42" s="2"/>
      <c r="D42" s="3"/>
      <c r="E42" s="7"/>
      <c r="F42" s="30">
        <v>1</v>
      </c>
      <c r="G42" s="2"/>
      <c r="H42" s="3"/>
      <c r="I42" s="7"/>
      <c r="J42" s="30">
        <v>1</v>
      </c>
      <c r="K42" s="2"/>
      <c r="L42" s="3"/>
    </row>
    <row r="43" spans="1:12" ht="17" customHeight="1" x14ac:dyDescent="0.2">
      <c r="A43" s="7"/>
      <c r="B43" s="9">
        <v>2</v>
      </c>
      <c r="C43" s="1"/>
      <c r="D43" s="4"/>
      <c r="E43" s="7"/>
      <c r="F43" s="9">
        <v>2</v>
      </c>
      <c r="G43" s="1"/>
      <c r="H43" s="4"/>
      <c r="I43" s="7"/>
      <c r="J43" s="9">
        <v>2</v>
      </c>
      <c r="K43" s="1"/>
      <c r="L43" s="4"/>
    </row>
    <row r="44" spans="1:12" ht="17" customHeight="1" x14ac:dyDescent="0.2">
      <c r="A44" s="7"/>
      <c r="B44" s="9">
        <v>3</v>
      </c>
      <c r="C44" s="1"/>
      <c r="D44" s="4"/>
      <c r="E44" s="7"/>
      <c r="F44" s="9">
        <v>3</v>
      </c>
      <c r="G44" s="1"/>
      <c r="H44" s="4"/>
      <c r="I44" s="7"/>
      <c r="J44" s="9">
        <v>3</v>
      </c>
      <c r="K44" s="1"/>
      <c r="L44" s="4"/>
    </row>
    <row r="45" spans="1:12" ht="17" customHeight="1" thickBot="1" x14ac:dyDescent="0.25">
      <c r="A45" s="7"/>
      <c r="B45" s="10">
        <v>4</v>
      </c>
      <c r="C45" s="5"/>
      <c r="D45" s="6"/>
      <c r="E45" s="7"/>
      <c r="F45" s="10">
        <v>4</v>
      </c>
      <c r="G45" s="5"/>
      <c r="H45" s="6"/>
      <c r="I45" s="7"/>
      <c r="J45" s="10">
        <v>4</v>
      </c>
      <c r="K45" s="5"/>
      <c r="L45" s="6"/>
    </row>
    <row r="46" spans="1:12" ht="17" customHeight="1" x14ac:dyDescent="0.2"/>
    <row r="47" spans="1:12" ht="17" customHeight="1" thickBot="1" x14ac:dyDescent="0.25">
      <c r="A47" s="34">
        <v>19</v>
      </c>
      <c r="B47" s="22" t="str">
        <f>VLOOKUP(A47,種目名!$B$5:$C$30,2,0)</f>
        <v>中学生男子個人組手</v>
      </c>
      <c r="D47" s="12">
        <f>COUNTA(C49:C52)</f>
        <v>0</v>
      </c>
      <c r="E47" s="34">
        <v>20</v>
      </c>
      <c r="F47" s="22" t="str">
        <f>VLOOKUP(E47,種目名!$B$5:$C$30,2,0)</f>
        <v>中学生女子個人組手</v>
      </c>
      <c r="H47" s="12">
        <f>COUNTA(G49:G52)</f>
        <v>0</v>
      </c>
      <c r="I47" s="34">
        <v>21</v>
      </c>
      <c r="J47" s="22" t="str">
        <f>VLOOKUP(I47,種目名!$B$5:$C$30,2,0)</f>
        <v>一般男子個人組手</v>
      </c>
      <c r="L47" s="12">
        <f>COUNTA(K49:K52)</f>
        <v>0</v>
      </c>
    </row>
    <row r="48" spans="1:12" ht="17" customHeight="1" thickBot="1" x14ac:dyDescent="0.25">
      <c r="B48" s="16" t="s">
        <v>2</v>
      </c>
      <c r="C48" s="17" t="s">
        <v>0</v>
      </c>
      <c r="D48" s="18" t="s">
        <v>1</v>
      </c>
      <c r="F48" s="16" t="s">
        <v>2</v>
      </c>
      <c r="G48" s="17" t="s">
        <v>0</v>
      </c>
      <c r="H48" s="18" t="s">
        <v>1</v>
      </c>
      <c r="J48" s="16" t="s">
        <v>2</v>
      </c>
      <c r="K48" s="17" t="s">
        <v>0</v>
      </c>
      <c r="L48" s="18" t="s">
        <v>1</v>
      </c>
    </row>
    <row r="49" spans="1:13" ht="17" customHeight="1" x14ac:dyDescent="0.2">
      <c r="A49" s="7"/>
      <c r="B49" s="30">
        <v>1</v>
      </c>
      <c r="C49" s="2"/>
      <c r="D49" s="3"/>
      <c r="E49" s="7"/>
      <c r="F49" s="30">
        <v>1</v>
      </c>
      <c r="G49" s="2"/>
      <c r="H49" s="3"/>
      <c r="I49" s="7"/>
      <c r="J49" s="30">
        <v>1</v>
      </c>
      <c r="K49" s="2"/>
      <c r="L49" s="3"/>
    </row>
    <row r="50" spans="1:13" ht="17" customHeight="1" x14ac:dyDescent="0.2">
      <c r="A50" s="7"/>
      <c r="B50" s="9">
        <v>2</v>
      </c>
      <c r="C50" s="1"/>
      <c r="D50" s="4"/>
      <c r="E50" s="7"/>
      <c r="F50" s="9">
        <v>2</v>
      </c>
      <c r="G50" s="1"/>
      <c r="H50" s="4"/>
      <c r="I50" s="7"/>
      <c r="J50" s="9">
        <v>2</v>
      </c>
      <c r="K50" s="1"/>
      <c r="L50" s="4"/>
    </row>
    <row r="51" spans="1:13" ht="17" customHeight="1" x14ac:dyDescent="0.2">
      <c r="A51" s="7"/>
      <c r="B51" s="9">
        <v>3</v>
      </c>
      <c r="C51" s="1"/>
      <c r="D51" s="4"/>
      <c r="E51" s="7"/>
      <c r="F51" s="9">
        <v>3</v>
      </c>
      <c r="G51" s="1"/>
      <c r="H51" s="4"/>
      <c r="I51" s="7"/>
      <c r="J51" s="9">
        <v>3</v>
      </c>
      <c r="K51" s="1"/>
      <c r="L51" s="4"/>
    </row>
    <row r="52" spans="1:13" ht="17" customHeight="1" thickBot="1" x14ac:dyDescent="0.25">
      <c r="A52" s="7"/>
      <c r="B52" s="10">
        <v>4</v>
      </c>
      <c r="C52" s="5"/>
      <c r="D52" s="6"/>
      <c r="E52" s="7"/>
      <c r="F52" s="10">
        <v>4</v>
      </c>
      <c r="G52" s="5"/>
      <c r="H52" s="6"/>
      <c r="I52" s="7"/>
      <c r="J52" s="10">
        <v>4</v>
      </c>
      <c r="K52" s="5"/>
      <c r="L52" s="6"/>
    </row>
    <row r="53" spans="1:13" ht="17" customHeight="1" x14ac:dyDescent="0.2">
      <c r="E53" s="7"/>
      <c r="F53" s="52"/>
      <c r="G53" s="53"/>
      <c r="H53" s="53"/>
      <c r="M53" s="11"/>
    </row>
    <row r="54" spans="1:13" ht="17" customHeight="1" thickBot="1" x14ac:dyDescent="0.25">
      <c r="A54" s="34">
        <v>22</v>
      </c>
      <c r="B54" s="22" t="str">
        <f>VLOOKUP(A54,種目名!$B$5:$C$30,2,0)</f>
        <v>一般女子個人組手</v>
      </c>
      <c r="D54" s="12">
        <f>COUNTA(C56:C59)</f>
        <v>0</v>
      </c>
    </row>
    <row r="55" spans="1:13" ht="17" customHeight="1" thickBot="1" x14ac:dyDescent="0.25">
      <c r="B55" s="16" t="s">
        <v>2</v>
      </c>
      <c r="C55" s="17" t="s">
        <v>0</v>
      </c>
      <c r="D55" s="18" t="s">
        <v>1</v>
      </c>
    </row>
    <row r="56" spans="1:13" ht="17" customHeight="1" x14ac:dyDescent="0.2">
      <c r="A56" s="7"/>
      <c r="B56" s="30">
        <v>1</v>
      </c>
      <c r="C56" s="2"/>
      <c r="D56" s="3"/>
      <c r="G56" s="33" t="s">
        <v>31</v>
      </c>
    </row>
    <row r="57" spans="1:13" ht="17" customHeight="1" x14ac:dyDescent="0.2">
      <c r="A57" s="7"/>
      <c r="B57" s="9">
        <v>2</v>
      </c>
      <c r="C57" s="1"/>
      <c r="D57" s="4"/>
      <c r="G57" s="54" t="s">
        <v>27</v>
      </c>
      <c r="H57" s="1">
        <f>SUM(D5:D31,H5:H31,L5:L31)</f>
        <v>0</v>
      </c>
      <c r="I57" s="1" t="s">
        <v>41</v>
      </c>
      <c r="J57" s="1"/>
      <c r="K57" s="1">
        <f>H57*2000</f>
        <v>0</v>
      </c>
    </row>
    <row r="58" spans="1:13" ht="17" customHeight="1" thickBot="1" x14ac:dyDescent="0.25">
      <c r="A58" s="7"/>
      <c r="B58" s="9">
        <v>3</v>
      </c>
      <c r="C58" s="1"/>
      <c r="D58" s="4"/>
      <c r="G58" s="58" t="s">
        <v>28</v>
      </c>
      <c r="H58" s="59">
        <f>SUM(D33:D59,H33:H52,L33:L52)</f>
        <v>0</v>
      </c>
      <c r="I58" s="59" t="s">
        <v>41</v>
      </c>
      <c r="J58" s="59"/>
      <c r="K58" s="59">
        <f>H58*2000</f>
        <v>0</v>
      </c>
    </row>
    <row r="59" spans="1:13" ht="17" customHeight="1" thickTop="1" thickBot="1" x14ac:dyDescent="0.25">
      <c r="A59" s="7"/>
      <c r="B59" s="10">
        <v>4</v>
      </c>
      <c r="C59" s="5"/>
      <c r="D59" s="6"/>
      <c r="G59" s="55" t="s">
        <v>33</v>
      </c>
      <c r="H59" s="56">
        <f>SUM(H57:H58)</f>
        <v>0</v>
      </c>
      <c r="I59" s="60" t="s">
        <v>41</v>
      </c>
      <c r="J59" s="61"/>
      <c r="K59" s="57">
        <f>SUM(K57:K58)</f>
        <v>0</v>
      </c>
    </row>
    <row r="60" spans="1:13" x14ac:dyDescent="0.2">
      <c r="E60" s="7"/>
      <c r="F60" s="20"/>
      <c r="G60" s="11"/>
      <c r="H60" s="11"/>
    </row>
  </sheetData>
  <mergeCells count="5">
    <mergeCell ref="I59:J59"/>
    <mergeCell ref="G3:H3"/>
    <mergeCell ref="C2:D2"/>
    <mergeCell ref="G2:H2"/>
    <mergeCell ref="K2:L2"/>
  </mergeCells>
  <phoneticPr fontId="2"/>
  <pageMargins left="0.98425196850393704" right="0.62992125984251968" top="0.55118110236220474" bottom="0.55118110236220474" header="0.31496062992125984" footer="0.31496062992125984"/>
  <pageSetup paperSize="9" scale="68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9"/>
  <sheetViews>
    <sheetView view="pageBreakPreview" zoomScaleNormal="100" zoomScaleSheetLayoutView="100" workbookViewId="0">
      <selection activeCell="F34" sqref="F34"/>
    </sheetView>
  </sheetViews>
  <sheetFormatPr defaultRowHeight="13" x14ac:dyDescent="0.2"/>
  <cols>
    <col min="1" max="1" width="4.08984375" customWidth="1"/>
    <col min="2" max="2" width="5.90625" customWidth="1"/>
    <col min="3" max="3" width="18.7265625" customWidth="1"/>
    <col min="4" max="4" width="15.08984375" customWidth="1"/>
    <col min="5" max="5" width="8.90625" customWidth="1"/>
    <col min="6" max="6" width="7" customWidth="1"/>
    <col min="7" max="7" width="18.7265625" customWidth="1"/>
    <col min="8" max="8" width="15" customWidth="1"/>
    <col min="9" max="9" width="3.26953125" customWidth="1"/>
    <col min="10" max="10" width="5.90625" customWidth="1"/>
    <col min="11" max="11" width="18.7265625" customWidth="1"/>
    <col min="12" max="12" width="14.453125" customWidth="1"/>
    <col min="13" max="13" width="12.90625" customWidth="1"/>
    <col min="14" max="14" width="6.7265625" customWidth="1"/>
    <col min="15" max="15" width="18.7265625" customWidth="1"/>
    <col min="16" max="16" width="15.36328125" customWidth="1"/>
    <col min="17" max="18" width="3.453125" customWidth="1"/>
    <col min="19" max="19" width="4.453125" customWidth="1"/>
  </cols>
  <sheetData>
    <row r="1" spans="1:18" ht="22.5" customHeight="1" x14ac:dyDescent="0.2">
      <c r="A1" s="25" t="s">
        <v>34</v>
      </c>
      <c r="B1" s="11"/>
      <c r="C1" s="11"/>
      <c r="D1" s="11"/>
      <c r="G1" s="11"/>
      <c r="H1" s="11"/>
      <c r="I1" s="25" t="s">
        <v>35</v>
      </c>
      <c r="J1" s="11"/>
      <c r="K1" s="11"/>
      <c r="L1" s="11"/>
      <c r="M1" s="11"/>
      <c r="N1" s="11"/>
      <c r="O1" s="11"/>
      <c r="R1" s="11"/>
    </row>
    <row r="2" spans="1:18" ht="18.649999999999999" customHeight="1" x14ac:dyDescent="0.2">
      <c r="B2" s="21" t="s">
        <v>18</v>
      </c>
      <c r="C2" s="63" t="str">
        <f>K2</f>
        <v>前橋空手道教室</v>
      </c>
      <c r="D2" s="64"/>
      <c r="F2" s="31" t="s">
        <v>20</v>
      </c>
      <c r="G2" s="65" t="s">
        <v>37</v>
      </c>
      <c r="H2" s="66"/>
      <c r="J2" s="29" t="s">
        <v>18</v>
      </c>
      <c r="K2" s="62" t="s">
        <v>36</v>
      </c>
      <c r="L2" s="62"/>
      <c r="N2" s="31" t="s">
        <v>20</v>
      </c>
      <c r="O2" s="63" t="s">
        <v>37</v>
      </c>
      <c r="P2" s="64"/>
    </row>
    <row r="3" spans="1:18" ht="17.5" customHeight="1" x14ac:dyDescent="0.2">
      <c r="B3" s="26"/>
      <c r="C3" s="27"/>
      <c r="D3" s="20"/>
      <c r="F3" s="32" t="s">
        <v>19</v>
      </c>
      <c r="G3" s="65" t="s">
        <v>37</v>
      </c>
      <c r="H3" s="66"/>
      <c r="J3" s="23"/>
      <c r="K3" s="20"/>
      <c r="L3" s="20"/>
      <c r="N3" s="32" t="s">
        <v>19</v>
      </c>
      <c r="O3" s="63" t="s">
        <v>38</v>
      </c>
      <c r="P3" s="64"/>
    </row>
    <row r="4" spans="1:18" ht="11.5" customHeight="1" x14ac:dyDescent="0.2">
      <c r="J4" s="23"/>
      <c r="K4" s="20"/>
      <c r="L4" s="20"/>
      <c r="N4" s="24"/>
      <c r="O4" s="20"/>
      <c r="P4" s="20"/>
      <c r="Q4" s="19"/>
      <c r="R4" s="19"/>
    </row>
    <row r="5" spans="1:18" ht="13.5" thickBot="1" x14ac:dyDescent="0.25">
      <c r="A5" s="34">
        <v>1</v>
      </c>
      <c r="B5" s="22" t="str">
        <f>VLOOKUP(A5,種目名!$B$5:$C$30,2,0)</f>
        <v>低学年男子個人形</v>
      </c>
      <c r="D5" s="12">
        <f>COUNTA(C7:C14)</f>
        <v>0</v>
      </c>
      <c r="E5" s="34">
        <v>2</v>
      </c>
      <c r="F5" s="22" t="str">
        <f>VLOOKUP(E5,種目名!$B$5:$C$30,2,0)</f>
        <v>低学年女子個人形</v>
      </c>
      <c r="G5" s="22"/>
      <c r="H5" s="12">
        <f>COUNTA(G7:G14)</f>
        <v>0</v>
      </c>
      <c r="I5" s="33">
        <v>13</v>
      </c>
      <c r="J5" s="22" t="str">
        <f>VLOOKUP(I5,種目名!$B$5:$C$30,2,0)</f>
        <v>低学年男子個人組手</v>
      </c>
      <c r="K5" s="12"/>
      <c r="L5" s="12">
        <f>COUNTA(K7:K10)</f>
        <v>0</v>
      </c>
      <c r="M5" s="33">
        <v>14</v>
      </c>
      <c r="N5" s="22" t="str">
        <f>VLOOKUP(M5,種目名!$B$5:$C$30,2,0)</f>
        <v>低学年女子個人組手</v>
      </c>
      <c r="O5" s="12"/>
      <c r="P5" s="12">
        <f>COUNTA(O7:O10)</f>
        <v>0</v>
      </c>
    </row>
    <row r="6" spans="1:18" ht="13.5" thickBot="1" x14ac:dyDescent="0.25">
      <c r="B6" s="16" t="s">
        <v>2</v>
      </c>
      <c r="C6" s="17" t="s">
        <v>0</v>
      </c>
      <c r="D6" s="18" t="s">
        <v>1</v>
      </c>
      <c r="F6" s="16" t="s">
        <v>2</v>
      </c>
      <c r="G6" s="17" t="s">
        <v>0</v>
      </c>
      <c r="H6" s="18" t="s">
        <v>1</v>
      </c>
      <c r="J6" s="13" t="s">
        <v>2</v>
      </c>
      <c r="K6" s="14" t="s">
        <v>0</v>
      </c>
      <c r="L6" s="15" t="s">
        <v>1</v>
      </c>
      <c r="N6" s="13" t="s">
        <v>17</v>
      </c>
      <c r="O6" s="14" t="s">
        <v>0</v>
      </c>
      <c r="P6" s="15" t="s">
        <v>1</v>
      </c>
    </row>
    <row r="7" spans="1:18" x14ac:dyDescent="0.2">
      <c r="A7" s="7"/>
      <c r="B7" s="30">
        <v>1</v>
      </c>
      <c r="C7" s="2"/>
      <c r="D7" s="3"/>
      <c r="E7" s="7"/>
      <c r="F7" s="30">
        <v>1</v>
      </c>
      <c r="G7" s="2"/>
      <c r="H7" s="3"/>
      <c r="J7" s="30">
        <v>1</v>
      </c>
      <c r="K7" s="2"/>
      <c r="L7" s="3"/>
      <c r="N7" s="30">
        <v>1</v>
      </c>
      <c r="O7" s="2"/>
      <c r="P7" s="3"/>
    </row>
    <row r="8" spans="1:18" x14ac:dyDescent="0.2">
      <c r="A8" s="7"/>
      <c r="B8" s="9">
        <v>2</v>
      </c>
      <c r="C8" s="1"/>
      <c r="D8" s="4"/>
      <c r="E8" s="7"/>
      <c r="F8" s="9">
        <v>2</v>
      </c>
      <c r="G8" s="1"/>
      <c r="H8" s="4"/>
      <c r="J8" s="9">
        <v>2</v>
      </c>
      <c r="K8" s="1"/>
      <c r="L8" s="4"/>
      <c r="N8" s="9">
        <v>2</v>
      </c>
      <c r="O8" s="1"/>
      <c r="P8" s="4"/>
    </row>
    <row r="9" spans="1:18" x14ac:dyDescent="0.2">
      <c r="A9" s="7"/>
      <c r="B9" s="9">
        <v>3</v>
      </c>
      <c r="C9" s="1"/>
      <c r="D9" s="4"/>
      <c r="E9" s="7"/>
      <c r="F9" s="9">
        <v>3</v>
      </c>
      <c r="G9" s="1"/>
      <c r="H9" s="4"/>
      <c r="J9" s="9">
        <v>3</v>
      </c>
      <c r="K9" s="1"/>
      <c r="L9" s="4"/>
      <c r="N9" s="9">
        <v>3</v>
      </c>
      <c r="O9" s="1"/>
      <c r="P9" s="4"/>
    </row>
    <row r="10" spans="1:18" ht="13.5" thickBot="1" x14ac:dyDescent="0.25">
      <c r="A10" s="7"/>
      <c r="B10" s="9">
        <v>4</v>
      </c>
      <c r="C10" s="1"/>
      <c r="D10" s="4"/>
      <c r="E10" s="7"/>
      <c r="F10" s="9">
        <v>4</v>
      </c>
      <c r="G10" s="1"/>
      <c r="H10" s="4"/>
      <c r="J10" s="10">
        <v>4</v>
      </c>
      <c r="K10" s="5"/>
      <c r="L10" s="6"/>
      <c r="N10" s="10">
        <v>4</v>
      </c>
      <c r="O10" s="5"/>
      <c r="P10" s="6"/>
    </row>
    <row r="11" spans="1:18" ht="13" customHeight="1" x14ac:dyDescent="0.2">
      <c r="B11" s="46">
        <v>5</v>
      </c>
      <c r="C11" s="47"/>
      <c r="D11" s="48"/>
      <c r="F11" s="46">
        <v>5</v>
      </c>
      <c r="G11" s="47"/>
      <c r="H11" s="48"/>
      <c r="J11" s="11"/>
      <c r="K11" s="11"/>
      <c r="L11" s="11"/>
      <c r="N11" s="11"/>
      <c r="O11" s="11"/>
      <c r="P11" s="11"/>
    </row>
    <row r="12" spans="1:18" ht="13.5" thickBot="1" x14ac:dyDescent="0.25">
      <c r="B12" s="46">
        <v>6</v>
      </c>
      <c r="C12" s="47"/>
      <c r="D12" s="48"/>
      <c r="F12" s="46">
        <v>6</v>
      </c>
      <c r="G12" s="47"/>
      <c r="H12" s="48"/>
      <c r="I12" s="33">
        <v>15</v>
      </c>
      <c r="J12" s="22" t="str">
        <f>VLOOKUP(I12,種目名!$B$5:$C$30,2,0)</f>
        <v>中学年男子個人組手</v>
      </c>
      <c r="K12" s="12"/>
      <c r="L12" s="12">
        <f>COUNTA(K14:K17)</f>
        <v>0</v>
      </c>
      <c r="M12" s="33">
        <v>16</v>
      </c>
      <c r="N12" s="22" t="str">
        <f>VLOOKUP(M12,種目名!$B$5:$C$30,2,0)</f>
        <v>中学年女子個人組手</v>
      </c>
      <c r="O12" s="12"/>
      <c r="P12" s="12">
        <f>COUNTA(O14:O17)</f>
        <v>0</v>
      </c>
    </row>
    <row r="13" spans="1:18" ht="13.5" thickBot="1" x14ac:dyDescent="0.25">
      <c r="B13" s="46">
        <v>7</v>
      </c>
      <c r="C13" s="47"/>
      <c r="D13" s="48"/>
      <c r="F13" s="46">
        <v>7</v>
      </c>
      <c r="G13" s="47"/>
      <c r="H13" s="48"/>
      <c r="J13" s="13" t="s">
        <v>12</v>
      </c>
      <c r="K13" s="14" t="s">
        <v>0</v>
      </c>
      <c r="L13" s="15" t="s">
        <v>8</v>
      </c>
      <c r="N13" s="13" t="s">
        <v>7</v>
      </c>
      <c r="O13" s="14" t="s">
        <v>0</v>
      </c>
      <c r="P13" s="15" t="s">
        <v>1</v>
      </c>
    </row>
    <row r="14" spans="1:18" ht="13.5" thickBot="1" x14ac:dyDescent="0.25">
      <c r="B14" s="49">
        <v>8</v>
      </c>
      <c r="C14" s="50"/>
      <c r="D14" s="51"/>
      <c r="F14" s="49">
        <v>8</v>
      </c>
      <c r="G14" s="50"/>
      <c r="H14" s="51"/>
      <c r="J14" s="30">
        <v>1</v>
      </c>
      <c r="K14" s="2"/>
      <c r="L14" s="3"/>
      <c r="N14" s="30">
        <v>1</v>
      </c>
      <c r="O14" s="2"/>
      <c r="P14" s="3"/>
    </row>
    <row r="15" spans="1:18" x14ac:dyDescent="0.2">
      <c r="J15" s="9">
        <v>2</v>
      </c>
      <c r="K15" s="1"/>
      <c r="L15" s="4"/>
      <c r="N15" s="9">
        <v>2</v>
      </c>
      <c r="O15" s="1"/>
      <c r="P15" s="4"/>
    </row>
    <row r="16" spans="1:18" ht="13.5" thickBot="1" x14ac:dyDescent="0.25">
      <c r="A16" s="34">
        <v>3</v>
      </c>
      <c r="B16" s="22" t="str">
        <f>VLOOKUP(A16,種目名!$B$5:$C$30,2,0)</f>
        <v>中学年男子個人形</v>
      </c>
      <c r="D16" s="12">
        <f>COUNTA(C18:C25)</f>
        <v>0</v>
      </c>
      <c r="E16" s="34">
        <v>4</v>
      </c>
      <c r="F16" s="22" t="str">
        <f>VLOOKUP(E16,種目名!$B$5:$C$30,2,0)</f>
        <v>中学年女子個人形</v>
      </c>
      <c r="H16" s="12">
        <f>COUNTA(G18:G25)</f>
        <v>0</v>
      </c>
      <c r="J16" s="9">
        <v>3</v>
      </c>
      <c r="K16" s="1"/>
      <c r="L16" s="4"/>
      <c r="N16" s="9">
        <v>3</v>
      </c>
      <c r="O16" s="1"/>
      <c r="P16" s="4"/>
    </row>
    <row r="17" spans="1:16" ht="13.5" thickBot="1" x14ac:dyDescent="0.25">
      <c r="B17" s="16" t="s">
        <v>2</v>
      </c>
      <c r="C17" s="17" t="s">
        <v>0</v>
      </c>
      <c r="D17" s="18" t="s">
        <v>1</v>
      </c>
      <c r="F17" s="16" t="s">
        <v>2</v>
      </c>
      <c r="G17" s="17" t="s">
        <v>0</v>
      </c>
      <c r="H17" s="18" t="s">
        <v>1</v>
      </c>
      <c r="J17" s="10">
        <v>4</v>
      </c>
      <c r="K17" s="5"/>
      <c r="L17" s="6"/>
      <c r="N17" s="10">
        <v>4</v>
      </c>
      <c r="O17" s="5"/>
      <c r="P17" s="6"/>
    </row>
    <row r="18" spans="1:16" ht="17.149999999999999" customHeight="1" x14ac:dyDescent="0.2">
      <c r="A18" s="7"/>
      <c r="B18" s="30">
        <v>1</v>
      </c>
      <c r="C18" s="2"/>
      <c r="D18" s="3"/>
      <c r="E18" s="7"/>
      <c r="F18" s="30">
        <v>1</v>
      </c>
      <c r="G18" s="2"/>
      <c r="H18" s="3"/>
    </row>
    <row r="19" spans="1:16" ht="13.5" thickBot="1" x14ac:dyDescent="0.25">
      <c r="A19" s="7"/>
      <c r="B19" s="9">
        <v>2</v>
      </c>
      <c r="C19" s="1"/>
      <c r="D19" s="4"/>
      <c r="E19" s="7"/>
      <c r="F19" s="9">
        <v>2</v>
      </c>
      <c r="G19" s="1"/>
      <c r="H19" s="4"/>
      <c r="I19" s="33">
        <v>17</v>
      </c>
      <c r="J19" s="22" t="str">
        <f>VLOOKUP(I19,種目名!$B$5:$C$30,2,0)</f>
        <v>高学年男子個人組手</v>
      </c>
      <c r="K19" s="12"/>
      <c r="L19" s="12">
        <f>COUNTA(K21:K24)</f>
        <v>0</v>
      </c>
      <c r="M19" s="33">
        <v>18</v>
      </c>
      <c r="N19" s="22" t="str">
        <f>VLOOKUP(M19,種目名!$B$5:$C$30,2,0)</f>
        <v>高学年女子個人組手</v>
      </c>
      <c r="O19" s="12"/>
      <c r="P19" s="12">
        <f>COUNTA(O21:O24)</f>
        <v>0</v>
      </c>
    </row>
    <row r="20" spans="1:16" ht="13.5" thickBot="1" x14ac:dyDescent="0.25">
      <c r="A20" s="7"/>
      <c r="B20" s="9">
        <v>3</v>
      </c>
      <c r="C20" s="1"/>
      <c r="D20" s="4"/>
      <c r="E20" s="7"/>
      <c r="F20" s="9">
        <v>3</v>
      </c>
      <c r="G20" s="1"/>
      <c r="H20" s="4"/>
      <c r="J20" s="13" t="s">
        <v>13</v>
      </c>
      <c r="K20" s="14" t="s">
        <v>0</v>
      </c>
      <c r="L20" s="15" t="s">
        <v>10</v>
      </c>
      <c r="N20" s="13" t="s">
        <v>11</v>
      </c>
      <c r="O20" s="14" t="s">
        <v>0</v>
      </c>
      <c r="P20" s="15" t="s">
        <v>1</v>
      </c>
    </row>
    <row r="21" spans="1:16" x14ac:dyDescent="0.2">
      <c r="A21" s="7"/>
      <c r="B21" s="9">
        <v>4</v>
      </c>
      <c r="C21" s="1"/>
      <c r="D21" s="4"/>
      <c r="E21" s="7"/>
      <c r="F21" s="9">
        <v>4</v>
      </c>
      <c r="G21" s="1"/>
      <c r="H21" s="4"/>
      <c r="J21" s="30">
        <v>1</v>
      </c>
      <c r="K21" s="2"/>
      <c r="L21" s="3"/>
      <c r="N21" s="30">
        <v>1</v>
      </c>
      <c r="O21" s="2"/>
      <c r="P21" s="3"/>
    </row>
    <row r="22" spans="1:16" x14ac:dyDescent="0.2">
      <c r="B22" s="46">
        <v>5</v>
      </c>
      <c r="C22" s="47"/>
      <c r="D22" s="48"/>
      <c r="F22" s="46">
        <v>5</v>
      </c>
      <c r="G22" s="47"/>
      <c r="H22" s="48"/>
      <c r="J22" s="9">
        <v>2</v>
      </c>
      <c r="K22" s="1"/>
      <c r="L22" s="4"/>
      <c r="N22" s="9">
        <v>2</v>
      </c>
      <c r="O22" s="1"/>
      <c r="P22" s="4"/>
    </row>
    <row r="23" spans="1:16" x14ac:dyDescent="0.2">
      <c r="B23" s="46">
        <v>6</v>
      </c>
      <c r="C23" s="47"/>
      <c r="D23" s="48"/>
      <c r="F23" s="46">
        <v>6</v>
      </c>
      <c r="G23" s="47"/>
      <c r="H23" s="48"/>
      <c r="J23" s="9">
        <v>3</v>
      </c>
      <c r="K23" s="1"/>
      <c r="L23" s="4"/>
      <c r="N23" s="9">
        <v>3</v>
      </c>
      <c r="O23" s="1"/>
      <c r="P23" s="4"/>
    </row>
    <row r="24" spans="1:16" ht="13.5" thickBot="1" x14ac:dyDescent="0.25">
      <c r="B24" s="46">
        <v>7</v>
      </c>
      <c r="C24" s="47"/>
      <c r="D24" s="48"/>
      <c r="F24" s="46">
        <v>7</v>
      </c>
      <c r="G24" s="47"/>
      <c r="H24" s="48"/>
      <c r="J24" s="10">
        <v>4</v>
      </c>
      <c r="K24" s="5"/>
      <c r="L24" s="6"/>
      <c r="N24" s="10">
        <v>4</v>
      </c>
      <c r="O24" s="5"/>
      <c r="P24" s="6"/>
    </row>
    <row r="25" spans="1:16" ht="13" customHeight="1" thickBot="1" x14ac:dyDescent="0.25">
      <c r="B25" s="49">
        <v>8</v>
      </c>
      <c r="C25" s="50"/>
      <c r="D25" s="51"/>
      <c r="F25" s="49">
        <v>8</v>
      </c>
      <c r="G25" s="50"/>
      <c r="H25" s="51"/>
    </row>
    <row r="26" spans="1:16" ht="13.5" thickBot="1" x14ac:dyDescent="0.25">
      <c r="I26" s="33">
        <v>19</v>
      </c>
      <c r="J26" s="22" t="str">
        <f>VLOOKUP(I26,種目名!$B$5:$C$30,2,0)</f>
        <v>中学生男子個人組手</v>
      </c>
      <c r="K26" s="12"/>
      <c r="L26" s="12">
        <f>COUNTA(K28:K31)</f>
        <v>0</v>
      </c>
      <c r="M26" s="33">
        <v>20</v>
      </c>
      <c r="N26" s="22" t="str">
        <f>VLOOKUP(M26,種目名!$B$5:$C$30,2,0)</f>
        <v>中学生女子個人組手</v>
      </c>
      <c r="O26" s="12"/>
      <c r="P26" s="12">
        <f>COUNTA(O28:O31)</f>
        <v>0</v>
      </c>
    </row>
    <row r="27" spans="1:16" ht="13.5" thickBot="1" x14ac:dyDescent="0.25">
      <c r="A27" s="34">
        <v>5</v>
      </c>
      <c r="B27" s="22" t="str">
        <f>VLOOKUP(A27,種目名!$B$5:$C$30,2,0)</f>
        <v>高学年男子個人形</v>
      </c>
      <c r="D27" s="12">
        <f>COUNTA(C29:C36)</f>
        <v>0</v>
      </c>
      <c r="E27" s="34">
        <v>6</v>
      </c>
      <c r="F27" s="22" t="str">
        <f>VLOOKUP(E27,種目名!$B$5:$C$30,2,0)</f>
        <v>高学年女子個人形</v>
      </c>
      <c r="H27" s="12">
        <f>COUNTA(G29:G36)</f>
        <v>0</v>
      </c>
      <c r="J27" s="13" t="s">
        <v>14</v>
      </c>
      <c r="K27" s="14" t="s">
        <v>0</v>
      </c>
      <c r="L27" s="15" t="s">
        <v>15</v>
      </c>
      <c r="N27" s="13" t="s">
        <v>11</v>
      </c>
      <c r="O27" s="14" t="s">
        <v>0</v>
      </c>
      <c r="P27" s="15" t="s">
        <v>1</v>
      </c>
    </row>
    <row r="28" spans="1:16" ht="13.5" thickBot="1" x14ac:dyDescent="0.25">
      <c r="B28" s="16" t="s">
        <v>2</v>
      </c>
      <c r="C28" s="17" t="s">
        <v>0</v>
      </c>
      <c r="D28" s="18" t="s">
        <v>1</v>
      </c>
      <c r="F28" s="16" t="s">
        <v>2</v>
      </c>
      <c r="G28" s="17" t="s">
        <v>0</v>
      </c>
      <c r="H28" s="18" t="s">
        <v>1</v>
      </c>
      <c r="J28" s="30">
        <v>1</v>
      </c>
      <c r="K28" s="2"/>
      <c r="L28" s="3"/>
      <c r="N28" s="30">
        <v>1</v>
      </c>
      <c r="O28" s="2"/>
      <c r="P28" s="3"/>
    </row>
    <row r="29" spans="1:16" x14ac:dyDescent="0.2">
      <c r="A29" s="7"/>
      <c r="B29" s="30">
        <v>1</v>
      </c>
      <c r="C29" s="2"/>
      <c r="D29" s="3"/>
      <c r="E29" s="7"/>
      <c r="F29" s="30">
        <v>1</v>
      </c>
      <c r="G29" s="2"/>
      <c r="H29" s="3"/>
      <c r="J29" s="9">
        <v>2</v>
      </c>
      <c r="K29" s="1"/>
      <c r="L29" s="4"/>
      <c r="N29" s="9">
        <v>2</v>
      </c>
      <c r="O29" s="1"/>
      <c r="P29" s="4"/>
    </row>
    <row r="30" spans="1:16" x14ac:dyDescent="0.2">
      <c r="A30" s="7"/>
      <c r="B30" s="9">
        <v>2</v>
      </c>
      <c r="C30" s="1"/>
      <c r="D30" s="4"/>
      <c r="E30" s="7"/>
      <c r="F30" s="9">
        <v>2</v>
      </c>
      <c r="G30" s="1"/>
      <c r="H30" s="4"/>
      <c r="J30" s="9">
        <v>3</v>
      </c>
      <c r="K30" s="1"/>
      <c r="L30" s="4"/>
      <c r="N30" s="9">
        <v>3</v>
      </c>
      <c r="O30" s="1"/>
      <c r="P30" s="4"/>
    </row>
    <row r="31" spans="1:16" ht="13.5" thickBot="1" x14ac:dyDescent="0.25">
      <c r="A31" s="7"/>
      <c r="B31" s="9">
        <v>3</v>
      </c>
      <c r="C31" s="1"/>
      <c r="D31" s="4"/>
      <c r="E31" s="7"/>
      <c r="F31" s="9">
        <v>3</v>
      </c>
      <c r="G31" s="1"/>
      <c r="H31" s="4"/>
      <c r="J31" s="10">
        <v>4</v>
      </c>
      <c r="K31" s="5"/>
      <c r="L31" s="6"/>
      <c r="N31" s="10">
        <v>4</v>
      </c>
      <c r="O31" s="5"/>
      <c r="P31" s="6"/>
    </row>
    <row r="32" spans="1:16" ht="12.65" customHeight="1" x14ac:dyDescent="0.2">
      <c r="A32" s="7"/>
      <c r="B32" s="9">
        <v>4</v>
      </c>
      <c r="C32" s="1"/>
      <c r="D32" s="4"/>
      <c r="E32" s="7"/>
      <c r="F32" s="9">
        <v>4</v>
      </c>
      <c r="G32" s="1"/>
      <c r="H32" s="4"/>
    </row>
    <row r="33" spans="1:16" ht="13.5" thickBot="1" x14ac:dyDescent="0.25">
      <c r="B33" s="46">
        <v>5</v>
      </c>
      <c r="C33" s="47"/>
      <c r="D33" s="48"/>
      <c r="F33" s="46">
        <v>5</v>
      </c>
      <c r="G33" s="47"/>
      <c r="H33" s="48"/>
      <c r="I33" s="33">
        <v>21</v>
      </c>
      <c r="J33" s="22" t="str">
        <f>VLOOKUP(I33,種目名!$B$5:$C$30,2,0)</f>
        <v>一般男子個人組手</v>
      </c>
      <c r="K33" s="12"/>
      <c r="L33" s="12">
        <f>COUNTA(K35:K38)</f>
        <v>0</v>
      </c>
      <c r="M33" s="33">
        <v>22</v>
      </c>
      <c r="N33" s="22" t="str">
        <f>VLOOKUP(M33,種目名!$B$5:$C$30,2,0)</f>
        <v>一般女子個人組手</v>
      </c>
      <c r="O33" s="12"/>
      <c r="P33" s="12">
        <f>COUNTA(O35:O38)</f>
        <v>0</v>
      </c>
    </row>
    <row r="34" spans="1:16" ht="13.5" thickBot="1" x14ac:dyDescent="0.25">
      <c r="B34" s="46">
        <v>6</v>
      </c>
      <c r="C34" s="47"/>
      <c r="D34" s="48"/>
      <c r="F34" s="46">
        <v>6</v>
      </c>
      <c r="G34" s="47"/>
      <c r="H34" s="48"/>
      <c r="J34" s="13" t="s">
        <v>16</v>
      </c>
      <c r="K34" s="14" t="s">
        <v>0</v>
      </c>
      <c r="L34" s="15" t="s">
        <v>8</v>
      </c>
      <c r="N34" s="13" t="s">
        <v>11</v>
      </c>
      <c r="O34" s="14" t="s">
        <v>0</v>
      </c>
      <c r="P34" s="15" t="s">
        <v>1</v>
      </c>
    </row>
    <row r="35" spans="1:16" x14ac:dyDescent="0.2">
      <c r="B35" s="46">
        <v>7</v>
      </c>
      <c r="C35" s="47"/>
      <c r="D35" s="48"/>
      <c r="F35" s="46">
        <v>7</v>
      </c>
      <c r="G35" s="47"/>
      <c r="H35" s="48"/>
      <c r="J35" s="30">
        <v>1</v>
      </c>
      <c r="K35" s="2"/>
      <c r="L35" s="3"/>
      <c r="N35" s="30">
        <v>1</v>
      </c>
      <c r="O35" s="2"/>
      <c r="P35" s="3"/>
    </row>
    <row r="36" spans="1:16" ht="13.5" thickBot="1" x14ac:dyDescent="0.25">
      <c r="B36" s="49">
        <v>8</v>
      </c>
      <c r="C36" s="50"/>
      <c r="D36" s="51"/>
      <c r="F36" s="49">
        <v>8</v>
      </c>
      <c r="G36" s="50"/>
      <c r="H36" s="51"/>
      <c r="J36" s="9">
        <v>2</v>
      </c>
      <c r="K36" s="1"/>
      <c r="L36" s="4"/>
      <c r="N36" s="9">
        <v>2</v>
      </c>
      <c r="O36" s="1"/>
      <c r="P36" s="4"/>
    </row>
    <row r="37" spans="1:16" x14ac:dyDescent="0.2">
      <c r="J37" s="9">
        <v>3</v>
      </c>
      <c r="K37" s="1"/>
      <c r="L37" s="4"/>
      <c r="N37" s="9">
        <v>3</v>
      </c>
      <c r="O37" s="1"/>
      <c r="P37" s="4"/>
    </row>
    <row r="38" spans="1:16" ht="13.5" thickBot="1" x14ac:dyDescent="0.25">
      <c r="A38" s="34">
        <v>7</v>
      </c>
      <c r="B38" s="22" t="str">
        <f>VLOOKUP(A38,種目名!$B$5:$C$30,2,0)</f>
        <v>中学生男子個人形</v>
      </c>
      <c r="D38" s="12">
        <f>COUNTA(C40:C47)</f>
        <v>0</v>
      </c>
      <c r="E38" s="34">
        <v>8</v>
      </c>
      <c r="F38" s="22" t="str">
        <f>VLOOKUP(E38,種目名!$B$5:$C$30,2,0)</f>
        <v>中学生女子個人形</v>
      </c>
      <c r="H38" s="12">
        <f>COUNTA(G40:G47)</f>
        <v>0</v>
      </c>
      <c r="J38" s="10">
        <v>4</v>
      </c>
      <c r="K38" s="5"/>
      <c r="L38" s="6"/>
      <c r="N38" s="10">
        <v>4</v>
      </c>
      <c r="O38" s="5"/>
      <c r="P38" s="6"/>
    </row>
    <row r="39" spans="1:16" ht="13.5" thickBot="1" x14ac:dyDescent="0.25">
      <c r="B39" s="16" t="s">
        <v>2</v>
      </c>
      <c r="C39" s="17" t="s">
        <v>0</v>
      </c>
      <c r="D39" s="18" t="s">
        <v>1</v>
      </c>
      <c r="F39" s="16" t="s">
        <v>2</v>
      </c>
      <c r="G39" s="17" t="s">
        <v>0</v>
      </c>
      <c r="H39" s="18" t="s">
        <v>1</v>
      </c>
    </row>
    <row r="40" spans="1:16" ht="13.5" thickBot="1" x14ac:dyDescent="0.25">
      <c r="A40" s="7"/>
      <c r="B40" s="30">
        <v>1</v>
      </c>
      <c r="C40" s="2"/>
      <c r="D40" s="3"/>
      <c r="E40" s="7"/>
      <c r="F40" s="30">
        <v>1</v>
      </c>
      <c r="G40" s="2"/>
      <c r="H40" s="3"/>
      <c r="I40" s="33">
        <v>23</v>
      </c>
      <c r="J40" s="22">
        <f>VLOOKUP(I40,種目名!$B$5:$C$30,2,0)</f>
        <v>0</v>
      </c>
      <c r="K40" s="12"/>
      <c r="L40" s="12">
        <f>COUNTA(K42:K45)</f>
        <v>0</v>
      </c>
      <c r="M40" s="33">
        <v>24</v>
      </c>
      <c r="N40" s="22">
        <f>VLOOKUP(M40,種目名!$B$5:$C$30,2,0)</f>
        <v>0</v>
      </c>
      <c r="O40" s="12"/>
      <c r="P40" s="12">
        <f>COUNTA(O42:O45)</f>
        <v>0</v>
      </c>
    </row>
    <row r="41" spans="1:16" ht="13.5" thickBot="1" x14ac:dyDescent="0.25">
      <c r="A41" s="7"/>
      <c r="B41" s="9">
        <v>2</v>
      </c>
      <c r="C41" s="1"/>
      <c r="D41" s="4"/>
      <c r="E41" s="7"/>
      <c r="F41" s="9">
        <v>2</v>
      </c>
      <c r="G41" s="1"/>
      <c r="H41" s="4"/>
      <c r="J41" s="13" t="s">
        <v>9</v>
      </c>
      <c r="K41" s="14" t="s">
        <v>0</v>
      </c>
      <c r="L41" s="15" t="s">
        <v>10</v>
      </c>
      <c r="N41" s="13" t="s">
        <v>9</v>
      </c>
      <c r="O41" s="14" t="s">
        <v>0</v>
      </c>
      <c r="P41" s="15" t="s">
        <v>1</v>
      </c>
    </row>
    <row r="42" spans="1:16" x14ac:dyDescent="0.2">
      <c r="A42" s="7"/>
      <c r="B42" s="9">
        <v>3</v>
      </c>
      <c r="C42" s="1"/>
      <c r="D42" s="4"/>
      <c r="E42" s="7"/>
      <c r="F42" s="9">
        <v>3</v>
      </c>
      <c r="G42" s="1"/>
      <c r="H42" s="4"/>
      <c r="J42" s="30">
        <v>1</v>
      </c>
      <c r="K42" s="2"/>
      <c r="L42" s="3"/>
      <c r="N42" s="30">
        <v>1</v>
      </c>
      <c r="O42" s="2"/>
      <c r="P42" s="3"/>
    </row>
    <row r="43" spans="1:16" x14ac:dyDescent="0.2">
      <c r="A43" s="7"/>
      <c r="B43" s="9">
        <v>4</v>
      </c>
      <c r="C43" s="1"/>
      <c r="D43" s="4"/>
      <c r="E43" s="7"/>
      <c r="F43" s="9">
        <v>4</v>
      </c>
      <c r="G43" s="1"/>
      <c r="H43" s="4"/>
      <c r="J43" s="9">
        <v>2</v>
      </c>
      <c r="K43" s="1"/>
      <c r="L43" s="4"/>
      <c r="N43" s="9">
        <v>2</v>
      </c>
      <c r="O43" s="1"/>
      <c r="P43" s="4"/>
    </row>
    <row r="44" spans="1:16" x14ac:dyDescent="0.2">
      <c r="B44" s="46">
        <v>5</v>
      </c>
      <c r="C44" s="47"/>
      <c r="D44" s="48"/>
      <c r="F44" s="46">
        <v>5</v>
      </c>
      <c r="G44" s="47"/>
      <c r="H44" s="48"/>
      <c r="J44" s="9">
        <v>3</v>
      </c>
      <c r="K44" s="1"/>
      <c r="L44" s="4"/>
      <c r="N44" s="9">
        <v>3</v>
      </c>
      <c r="O44" s="1"/>
      <c r="P44" s="4"/>
    </row>
    <row r="45" spans="1:16" ht="13.5" thickBot="1" x14ac:dyDescent="0.25">
      <c r="B45" s="46">
        <v>6</v>
      </c>
      <c r="C45" s="47"/>
      <c r="D45" s="48"/>
      <c r="F45" s="46">
        <v>6</v>
      </c>
      <c r="G45" s="47"/>
      <c r="H45" s="48"/>
      <c r="J45" s="10">
        <v>4</v>
      </c>
      <c r="K45" s="5"/>
      <c r="L45" s="6"/>
      <c r="N45" s="10">
        <v>4</v>
      </c>
      <c r="O45" s="5"/>
      <c r="P45" s="6"/>
    </row>
    <row r="46" spans="1:16" x14ac:dyDescent="0.2">
      <c r="B46" s="46">
        <v>7</v>
      </c>
      <c r="C46" s="47"/>
      <c r="D46" s="48"/>
      <c r="F46" s="46">
        <v>7</v>
      </c>
      <c r="G46" s="47"/>
      <c r="H46" s="48"/>
    </row>
    <row r="47" spans="1:16" ht="13.5" thickBot="1" x14ac:dyDescent="0.25">
      <c r="B47" s="49">
        <v>8</v>
      </c>
      <c r="C47" s="50"/>
      <c r="D47" s="51"/>
      <c r="F47" s="49">
        <v>8</v>
      </c>
      <c r="G47" s="50"/>
      <c r="H47" s="51"/>
      <c r="I47" s="33">
        <v>25</v>
      </c>
      <c r="J47" s="22">
        <f>VLOOKUP(I47,種目名!$B$5:$C$30,2,0)</f>
        <v>0</v>
      </c>
      <c r="K47" s="12"/>
      <c r="L47" s="12">
        <f>COUNTA(K49:K52)</f>
        <v>0</v>
      </c>
      <c r="M47" s="33">
        <v>26</v>
      </c>
      <c r="N47" s="22">
        <f>VLOOKUP(M47,種目名!$B$5:$C$30,2,0)</f>
        <v>0</v>
      </c>
      <c r="O47" s="12"/>
      <c r="P47" s="12">
        <f>COUNTA(O49:O52)</f>
        <v>0</v>
      </c>
    </row>
    <row r="48" spans="1:16" ht="13.5" thickBot="1" x14ac:dyDescent="0.25">
      <c r="J48" s="13" t="s">
        <v>7</v>
      </c>
      <c r="K48" s="14" t="s">
        <v>0</v>
      </c>
      <c r="L48" s="15" t="s">
        <v>1</v>
      </c>
      <c r="N48" s="13" t="s">
        <v>11</v>
      </c>
      <c r="O48" s="14" t="s">
        <v>0</v>
      </c>
      <c r="P48" s="15" t="s">
        <v>1</v>
      </c>
    </row>
    <row r="49" spans="1:17" ht="13.5" thickBot="1" x14ac:dyDescent="0.25">
      <c r="A49" s="34">
        <v>9</v>
      </c>
      <c r="B49" s="22" t="str">
        <f>VLOOKUP(A49,種目名!$B$5:$C$30,2,0)</f>
        <v>一般1部男子個人形</v>
      </c>
      <c r="D49" s="12">
        <f>COUNTA(C51:C58)</f>
        <v>0</v>
      </c>
      <c r="E49" s="34">
        <v>10</v>
      </c>
      <c r="F49" s="22" t="str">
        <f>VLOOKUP(E49,種目名!$B$5:$C$30,2,0)</f>
        <v>一般1部女子個人形</v>
      </c>
      <c r="H49" s="12">
        <f>COUNTA(G51:G58)</f>
        <v>0</v>
      </c>
      <c r="J49" s="30">
        <v>1</v>
      </c>
      <c r="K49" s="2"/>
      <c r="L49" s="3"/>
      <c r="N49" s="30">
        <v>1</v>
      </c>
      <c r="O49" s="2"/>
      <c r="P49" s="3"/>
    </row>
    <row r="50" spans="1:17" ht="13.5" thickBot="1" x14ac:dyDescent="0.25">
      <c r="B50" s="16" t="s">
        <v>2</v>
      </c>
      <c r="C50" s="17" t="s">
        <v>0</v>
      </c>
      <c r="D50" s="18" t="s">
        <v>1</v>
      </c>
      <c r="F50" s="16" t="s">
        <v>2</v>
      </c>
      <c r="G50" s="17" t="s">
        <v>0</v>
      </c>
      <c r="H50" s="18" t="s">
        <v>1</v>
      </c>
      <c r="J50" s="9">
        <v>2</v>
      </c>
      <c r="K50" s="1"/>
      <c r="L50" s="4"/>
      <c r="N50" s="9">
        <v>2</v>
      </c>
      <c r="O50" s="1"/>
      <c r="P50" s="4"/>
    </row>
    <row r="51" spans="1:17" x14ac:dyDescent="0.2">
      <c r="A51" s="7"/>
      <c r="B51" s="30">
        <v>1</v>
      </c>
      <c r="C51" s="2"/>
      <c r="D51" s="3"/>
      <c r="E51" s="7"/>
      <c r="F51" s="30">
        <v>1</v>
      </c>
      <c r="G51" s="2"/>
      <c r="H51" s="3"/>
      <c r="J51" s="9">
        <v>3</v>
      </c>
      <c r="K51" s="1"/>
      <c r="L51" s="4"/>
      <c r="N51" s="9">
        <v>3</v>
      </c>
      <c r="O51" s="1"/>
      <c r="P51" s="4"/>
    </row>
    <row r="52" spans="1:17" ht="13.5" thickBot="1" x14ac:dyDescent="0.25">
      <c r="A52" s="7"/>
      <c r="B52" s="9">
        <v>2</v>
      </c>
      <c r="C52" s="1"/>
      <c r="D52" s="4"/>
      <c r="E52" s="7"/>
      <c r="F52" s="9">
        <v>2</v>
      </c>
      <c r="G52" s="1"/>
      <c r="H52" s="4"/>
      <c r="J52" s="10">
        <v>4</v>
      </c>
      <c r="K52" s="5"/>
      <c r="L52" s="6"/>
      <c r="N52" s="10">
        <v>4</v>
      </c>
      <c r="O52" s="5"/>
      <c r="P52" s="6"/>
    </row>
    <row r="53" spans="1:17" x14ac:dyDescent="0.2">
      <c r="A53" s="7"/>
      <c r="B53" s="9">
        <v>3</v>
      </c>
      <c r="C53" s="1"/>
      <c r="D53" s="4"/>
      <c r="E53" s="7"/>
      <c r="F53" s="9">
        <v>3</v>
      </c>
      <c r="G53" s="1"/>
      <c r="H53" s="4"/>
      <c r="J53" s="11"/>
      <c r="K53" s="11"/>
      <c r="L53" s="11"/>
      <c r="O53" s="11"/>
      <c r="P53" s="11"/>
      <c r="Q53" s="11"/>
    </row>
    <row r="54" spans="1:17" x14ac:dyDescent="0.2">
      <c r="A54" s="7"/>
      <c r="B54" s="9">
        <v>4</v>
      </c>
      <c r="C54" s="1"/>
      <c r="D54" s="4"/>
      <c r="E54" s="7"/>
      <c r="F54" s="9">
        <v>4</v>
      </c>
      <c r="G54" s="1"/>
      <c r="H54" s="4"/>
    </row>
    <row r="55" spans="1:17" x14ac:dyDescent="0.2">
      <c r="B55" s="46">
        <v>5</v>
      </c>
      <c r="C55" s="47"/>
      <c r="D55" s="48"/>
      <c r="F55" s="46">
        <v>5</v>
      </c>
      <c r="G55" s="47"/>
      <c r="H55" s="48"/>
    </row>
    <row r="56" spans="1:17" x14ac:dyDescent="0.2">
      <c r="B56" s="46">
        <v>6</v>
      </c>
      <c r="C56" s="47"/>
      <c r="D56" s="48"/>
      <c r="F56" s="46">
        <v>6</v>
      </c>
      <c r="G56" s="47"/>
      <c r="H56" s="48"/>
    </row>
    <row r="57" spans="1:17" ht="13.5" thickBot="1" x14ac:dyDescent="0.25">
      <c r="B57" s="46">
        <v>7</v>
      </c>
      <c r="C57" s="47"/>
      <c r="D57" s="48"/>
      <c r="F57" s="46">
        <v>7</v>
      </c>
      <c r="G57" s="47"/>
      <c r="H57" s="48"/>
      <c r="J57" s="33" t="s">
        <v>31</v>
      </c>
    </row>
    <row r="58" spans="1:17" ht="13" customHeight="1" thickBot="1" x14ac:dyDescent="0.25">
      <c r="B58" s="49">
        <v>8</v>
      </c>
      <c r="C58" s="50"/>
      <c r="D58" s="51"/>
      <c r="F58" s="49">
        <v>8</v>
      </c>
      <c r="G58" s="50"/>
      <c r="H58" s="51"/>
      <c r="J58" s="37" t="s">
        <v>27</v>
      </c>
      <c r="K58" s="35">
        <f>SUM(D5:D69)+SUM(H5:H69)</f>
        <v>0</v>
      </c>
      <c r="L58" s="35" t="s">
        <v>29</v>
      </c>
      <c r="M58" s="35">
        <f>K58*2000</f>
        <v>0</v>
      </c>
      <c r="N58" s="36" t="s">
        <v>30</v>
      </c>
    </row>
    <row r="59" spans="1:17" ht="13.5" thickBot="1" x14ac:dyDescent="0.25">
      <c r="J59" s="41" t="s">
        <v>28</v>
      </c>
      <c r="K59" s="42">
        <f>SUM(L5:L53)+SUM(P5:P53)</f>
        <v>0</v>
      </c>
      <c r="L59" s="42" t="s">
        <v>29</v>
      </c>
      <c r="M59" s="42">
        <f>K59*2000</f>
        <v>0</v>
      </c>
      <c r="N59" s="43" t="s">
        <v>30</v>
      </c>
    </row>
    <row r="60" spans="1:17" ht="14" thickTop="1" thickBot="1" x14ac:dyDescent="0.25">
      <c r="A60" s="34">
        <v>11</v>
      </c>
      <c r="B60" s="22" t="str">
        <f>VLOOKUP(A60,種目名!$B$5:$C$30,2,0)</f>
        <v>一般2部男子個人形</v>
      </c>
      <c r="D60" s="12">
        <f>COUNTA(C62:C69)</f>
        <v>0</v>
      </c>
      <c r="E60" s="34">
        <v>12</v>
      </c>
      <c r="F60" s="22" t="str">
        <f>VLOOKUP(E60,種目名!$B$5:$C$30,2,0)</f>
        <v>一般2部女子個人形</v>
      </c>
      <c r="H60" s="12">
        <f>COUNTA(G62:G69)</f>
        <v>0</v>
      </c>
      <c r="J60" s="38" t="s">
        <v>33</v>
      </c>
      <c r="K60" s="44">
        <f>SUM(K58:K59)</f>
        <v>0</v>
      </c>
      <c r="L60" s="39" t="s">
        <v>32</v>
      </c>
      <c r="M60" s="44">
        <f>SUM(M58:M59)</f>
        <v>0</v>
      </c>
      <c r="N60" s="40" t="s">
        <v>30</v>
      </c>
    </row>
    <row r="61" spans="1:17" ht="13.5" thickBot="1" x14ac:dyDescent="0.25">
      <c r="B61" s="16" t="s">
        <v>2</v>
      </c>
      <c r="C61" s="17" t="s">
        <v>0</v>
      </c>
      <c r="D61" s="18" t="s">
        <v>1</v>
      </c>
      <c r="F61" s="16" t="s">
        <v>2</v>
      </c>
      <c r="G61" s="17" t="s">
        <v>0</v>
      </c>
      <c r="H61" s="18" t="s">
        <v>1</v>
      </c>
    </row>
    <row r="62" spans="1:17" x14ac:dyDescent="0.2">
      <c r="A62" s="7"/>
      <c r="B62" s="30">
        <v>1</v>
      </c>
      <c r="C62" s="2"/>
      <c r="D62" s="3"/>
      <c r="E62" s="7"/>
      <c r="F62" s="30">
        <v>1</v>
      </c>
      <c r="G62" s="2"/>
      <c r="H62" s="3"/>
    </row>
    <row r="63" spans="1:17" x14ac:dyDescent="0.2">
      <c r="A63" s="7"/>
      <c r="B63" s="9">
        <v>2</v>
      </c>
      <c r="C63" s="1"/>
      <c r="D63" s="4"/>
      <c r="E63" s="7"/>
      <c r="F63" s="9">
        <v>2</v>
      </c>
      <c r="G63" s="1"/>
      <c r="H63" s="4"/>
    </row>
    <row r="64" spans="1:17" x14ac:dyDescent="0.2">
      <c r="A64" s="7"/>
      <c r="B64" s="9">
        <v>3</v>
      </c>
      <c r="C64" s="1"/>
      <c r="D64" s="4"/>
      <c r="E64" s="7"/>
      <c r="F64" s="9">
        <v>3</v>
      </c>
      <c r="G64" s="1"/>
      <c r="H64" s="4"/>
    </row>
    <row r="65" spans="1:8" x14ac:dyDescent="0.2">
      <c r="A65" s="7"/>
      <c r="B65" s="9">
        <v>4</v>
      </c>
      <c r="C65" s="1"/>
      <c r="D65" s="4"/>
      <c r="E65" s="7"/>
      <c r="F65" s="9">
        <v>4</v>
      </c>
      <c r="G65" s="1"/>
      <c r="H65" s="4"/>
    </row>
    <row r="66" spans="1:8" x14ac:dyDescent="0.2">
      <c r="B66" s="46">
        <v>5</v>
      </c>
      <c r="C66" s="47"/>
      <c r="D66" s="48"/>
      <c r="F66" s="46">
        <v>5</v>
      </c>
      <c r="G66" s="47"/>
      <c r="H66" s="48"/>
    </row>
    <row r="67" spans="1:8" x14ac:dyDescent="0.2">
      <c r="B67" s="46">
        <v>6</v>
      </c>
      <c r="C67" s="47"/>
      <c r="D67" s="48"/>
      <c r="F67" s="46">
        <v>6</v>
      </c>
      <c r="G67" s="47"/>
      <c r="H67" s="48"/>
    </row>
    <row r="68" spans="1:8" x14ac:dyDescent="0.2">
      <c r="B68" s="46">
        <v>7</v>
      </c>
      <c r="C68" s="47"/>
      <c r="D68" s="48"/>
      <c r="F68" s="46">
        <v>7</v>
      </c>
      <c r="G68" s="47"/>
      <c r="H68" s="48"/>
    </row>
    <row r="69" spans="1:8" ht="13.5" thickBot="1" x14ac:dyDescent="0.25">
      <c r="B69" s="49">
        <v>8</v>
      </c>
      <c r="C69" s="50"/>
      <c r="D69" s="51"/>
      <c r="F69" s="49">
        <v>8</v>
      </c>
      <c r="G69" s="50"/>
      <c r="H69" s="51"/>
    </row>
  </sheetData>
  <mergeCells count="6">
    <mergeCell ref="C2:D2"/>
    <mergeCell ref="G2:H2"/>
    <mergeCell ref="G3:H3"/>
    <mergeCell ref="O2:P2"/>
    <mergeCell ref="O3:P3"/>
    <mergeCell ref="K2:L2"/>
  </mergeCells>
  <phoneticPr fontId="2"/>
  <pageMargins left="0.98425196850393704" right="0.62992125984251968" top="0.55118110236220474" bottom="0.55118110236220474" header="0.31496062992125984" footer="0.31496062992125984"/>
  <pageSetup paperSize="9" scale="85" fitToWidth="2" orientation="portrait" r:id="rId1"/>
  <colBreaks count="1" manualBreakCount="1">
    <brk id="8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種目名</vt:lpstr>
      <vt:lpstr>申込書</vt:lpstr>
      <vt:lpstr>R1申込書</vt:lpstr>
      <vt:lpstr>'R1申込書'!Print_Area</vt:lpstr>
      <vt:lpstr>申込書!Print_Area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みさとふどうさん</dc:creator>
  <cp:keywords/>
  <dc:description/>
  <cp:lastModifiedBy>山越康生</cp:lastModifiedBy>
  <cp:revision/>
  <cp:lastPrinted>2021-08-11T05:14:10Z</cp:lastPrinted>
  <dcterms:created xsi:type="dcterms:W3CDTF">2010-09-01T06:21:27Z</dcterms:created>
  <dcterms:modified xsi:type="dcterms:W3CDTF">2021-08-11T08:09:41Z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